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11企画部\40情報政策課\03 統計担当\06統計資料\10統計書\R5\01 原稿\03 HP掲載原稿\Excel\統計からみた入間市の位置\"/>
    </mc:Choice>
  </mc:AlternateContent>
  <bookViews>
    <workbookView xWindow="-75" yWindow="45" windowWidth="16590" windowHeight="7995"/>
  </bookViews>
  <sheets>
    <sheet name="事業所・農業" sheetId="2" r:id="rId1"/>
  </sheets>
  <calcPr calcId="162913"/>
</workbook>
</file>

<file path=xl/calcChain.xml><?xml version="1.0" encoding="utf-8"?>
<calcChain xmlns="http://schemas.openxmlformats.org/spreadsheetml/2006/main">
  <c r="E55" i="2" l="1"/>
  <c r="F55" i="2" s="1"/>
  <c r="E54" i="2"/>
  <c r="F54" i="2" s="1"/>
  <c r="E53" i="2"/>
  <c r="F53" i="2" s="1"/>
  <c r="E52" i="2"/>
  <c r="F52" i="2" s="1"/>
  <c r="E51" i="2"/>
  <c r="F51" i="2" s="1"/>
  <c r="E49" i="2"/>
  <c r="F49" i="2" s="1"/>
  <c r="E48" i="2"/>
  <c r="F48" i="2" s="1"/>
  <c r="E47" i="2"/>
  <c r="F47" i="2" s="1"/>
  <c r="E46" i="2"/>
  <c r="F46" i="2" s="1"/>
  <c r="E45" i="2"/>
  <c r="F45" i="2" s="1"/>
  <c r="E43" i="2"/>
  <c r="F43" i="2" s="1"/>
  <c r="E42" i="2"/>
  <c r="F42" i="2" s="1"/>
  <c r="E41" i="2"/>
  <c r="F41" i="2" s="1"/>
  <c r="E40" i="2"/>
  <c r="F40" i="2" s="1"/>
  <c r="E39" i="2"/>
  <c r="F39" i="2" s="1"/>
  <c r="E37" i="2"/>
  <c r="F37" i="2" s="1"/>
  <c r="E36" i="2"/>
  <c r="F36" i="2" s="1"/>
  <c r="E35" i="2"/>
  <c r="F35" i="2" s="1"/>
  <c r="E34" i="2"/>
  <c r="F34" i="2" s="1"/>
  <c r="E33" i="2"/>
  <c r="F33" i="2" s="1"/>
  <c r="E31" i="2"/>
  <c r="F31" i="2" s="1"/>
  <c r="E30" i="2"/>
  <c r="F30" i="2" s="1"/>
  <c r="E29" i="2"/>
  <c r="F29" i="2" s="1"/>
  <c r="E28" i="2"/>
  <c r="F28" i="2" s="1"/>
  <c r="E27" i="2"/>
  <c r="F27" i="2" s="1"/>
  <c r="E25" i="2"/>
  <c r="F25" i="2" s="1"/>
  <c r="E24" i="2"/>
  <c r="F24" i="2" s="1"/>
  <c r="E23" i="2"/>
  <c r="F23" i="2" s="1"/>
  <c r="E22" i="2"/>
  <c r="F22" i="2" s="1"/>
  <c r="E21" i="2"/>
  <c r="F21" i="2" s="1"/>
  <c r="E19" i="2"/>
  <c r="F19" i="2" s="1"/>
  <c r="E18" i="2"/>
  <c r="F18" i="2" s="1"/>
  <c r="E17" i="2"/>
  <c r="F17" i="2" s="1"/>
  <c r="E16" i="2"/>
  <c r="F16" i="2" s="1"/>
  <c r="E15" i="2"/>
  <c r="F15" i="2" s="1"/>
  <c r="E13" i="2"/>
  <c r="F13" i="2" s="1"/>
  <c r="E12" i="2"/>
  <c r="F12" i="2" s="1"/>
  <c r="E11" i="2"/>
  <c r="F11" i="2" s="1"/>
  <c r="E10" i="2"/>
  <c r="F10" i="2" s="1"/>
  <c r="E9" i="2"/>
  <c r="F9" i="2" s="1"/>
  <c r="I7" i="2"/>
  <c r="G7" i="2"/>
  <c r="E7" i="2"/>
  <c r="F7" i="2" s="1"/>
  <c r="D7" i="2"/>
  <c r="F6" i="2"/>
  <c r="E6" i="2"/>
  <c r="O55" i="2" l="1"/>
  <c r="M55" i="2"/>
  <c r="N55" i="2" s="1"/>
  <c r="O54" i="2"/>
  <c r="M54" i="2"/>
  <c r="N54" i="2" s="1"/>
  <c r="O53" i="2"/>
  <c r="M53" i="2"/>
  <c r="N53" i="2" s="1"/>
  <c r="O52" i="2"/>
  <c r="M52" i="2"/>
  <c r="N52" i="2" s="1"/>
  <c r="O51" i="2"/>
  <c r="M51" i="2"/>
  <c r="N51" i="2" s="1"/>
  <c r="O49" i="2"/>
  <c r="M49" i="2"/>
  <c r="N49" i="2" s="1"/>
  <c r="O48" i="2"/>
  <c r="M48" i="2"/>
  <c r="N48" i="2" s="1"/>
  <c r="O47" i="2"/>
  <c r="M47" i="2"/>
  <c r="N47" i="2" s="1"/>
  <c r="O46" i="2"/>
  <c r="M46" i="2"/>
  <c r="N46" i="2" s="1"/>
  <c r="O45" i="2"/>
  <c r="M45" i="2"/>
  <c r="N45" i="2" s="1"/>
  <c r="O43" i="2"/>
  <c r="M43" i="2"/>
  <c r="N43" i="2" s="1"/>
  <c r="O42" i="2"/>
  <c r="M42" i="2"/>
  <c r="N42" i="2" s="1"/>
  <c r="M41" i="2"/>
  <c r="N41" i="2" s="1"/>
  <c r="O40" i="2"/>
  <c r="M40" i="2"/>
  <c r="N40" i="2" s="1"/>
  <c r="O39" i="2"/>
  <c r="M39" i="2"/>
  <c r="N39" i="2" s="1"/>
  <c r="O37" i="2"/>
  <c r="M37" i="2"/>
  <c r="N37" i="2" s="1"/>
  <c r="O36" i="2"/>
  <c r="M36" i="2"/>
  <c r="N36" i="2" s="1"/>
  <c r="O35" i="2"/>
  <c r="M35" i="2"/>
  <c r="N35" i="2" s="1"/>
  <c r="O34" i="2"/>
  <c r="M34" i="2"/>
  <c r="N34" i="2" s="1"/>
  <c r="O33" i="2"/>
  <c r="M33" i="2"/>
  <c r="N33" i="2" s="1"/>
  <c r="O31" i="2"/>
  <c r="M31" i="2"/>
  <c r="N31" i="2" s="1"/>
  <c r="O30" i="2"/>
  <c r="M30" i="2"/>
  <c r="N30" i="2" s="1"/>
  <c r="O29" i="2"/>
  <c r="M29" i="2"/>
  <c r="N29" i="2" s="1"/>
  <c r="O28" i="2"/>
  <c r="M28" i="2"/>
  <c r="N28" i="2" s="1"/>
  <c r="O27" i="2"/>
  <c r="N27" i="2"/>
  <c r="M27" i="2"/>
  <c r="O25" i="2"/>
  <c r="M25" i="2"/>
  <c r="N25" i="2" s="1"/>
  <c r="O24" i="2"/>
  <c r="M24" i="2"/>
  <c r="N24" i="2" s="1"/>
  <c r="O23" i="2"/>
  <c r="M23" i="2"/>
  <c r="N23" i="2" s="1"/>
  <c r="M22" i="2"/>
  <c r="N22" i="2" s="1"/>
  <c r="O21" i="2"/>
  <c r="M21" i="2"/>
  <c r="N21" i="2" s="1"/>
  <c r="O20" i="2"/>
  <c r="O19" i="2"/>
  <c r="M19" i="2"/>
  <c r="N19" i="2" s="1"/>
  <c r="M18" i="2"/>
  <c r="N18" i="2" s="1"/>
  <c r="O17" i="2"/>
  <c r="M17" i="2"/>
  <c r="N17" i="2" s="1"/>
  <c r="O16" i="2"/>
  <c r="M16" i="2"/>
  <c r="N16" i="2" s="1"/>
  <c r="O15" i="2"/>
  <c r="N15" i="2"/>
  <c r="M15" i="2"/>
  <c r="O13" i="2"/>
  <c r="M13" i="2"/>
  <c r="N13" i="2" s="1"/>
  <c r="O12" i="2"/>
  <c r="M12" i="2"/>
  <c r="N12" i="2" s="1"/>
  <c r="O11" i="2"/>
  <c r="N11" i="2"/>
  <c r="M11" i="2"/>
  <c r="O10" i="2"/>
  <c r="M10" i="2"/>
  <c r="N10" i="2" s="1"/>
  <c r="O9" i="2"/>
  <c r="M9" i="2"/>
  <c r="N9" i="2" s="1"/>
  <c r="Q7" i="2"/>
  <c r="P7" i="2"/>
  <c r="K7" i="2"/>
  <c r="J7" i="2"/>
  <c r="M7" i="2"/>
  <c r="N7" i="2" s="1"/>
  <c r="O6" i="2"/>
  <c r="M6" i="2"/>
  <c r="N6" i="2" s="1"/>
  <c r="O7" i="2" l="1"/>
</calcChain>
</file>

<file path=xl/comments1.xml><?xml version="1.0" encoding="utf-8"?>
<comments xmlns="http://schemas.openxmlformats.org/spreadsheetml/2006/main">
  <authors>
    <author>IRWS4617</author>
    <author>IRWS4605</author>
  </authors>
  <commentList>
    <comment ref="I4" authorId="0" shapeId="0">
      <text>
        <r>
          <rPr>
            <b/>
            <sz val="9"/>
            <color rgb="FF000000"/>
            <rFont val="MS P ゴシック"/>
            <family val="3"/>
            <charset val="128"/>
          </rPr>
          <t>IRWS4617:</t>
        </r>
        <r>
          <rPr>
            <sz val="9"/>
            <color rgb="FF000000"/>
            <rFont val="MS P ゴシック"/>
            <family val="3"/>
            <charset val="128"/>
          </rPr>
          <t xml:space="preserve">
ｅ-Ｓtatの
政府統計名
農林業センサス 
詳細
提供統計名
農林業センサス  
提供分類1
2020年農林業センサス  
提供分類2
確報  
提供分類3
第１巻　都道府県別統計書（埼玉県）  
提供周期
年次  
調査年月
2020年 
の総農家数　６というところ参照</t>
        </r>
      </text>
    </comment>
    <comment ref="D5" authorId="1" shapeId="0">
      <text>
        <r>
          <rPr>
            <b/>
            <sz val="9"/>
            <color rgb="FF000000"/>
            <rFont val="MS P ゴシック"/>
            <family val="3"/>
            <charset val="128"/>
          </rPr>
          <t>IRWS4605:</t>
        </r>
        <r>
          <rPr>
            <sz val="9"/>
            <color rgb="FF000000"/>
            <rFont val="MS P ゴシック"/>
            <family val="3"/>
            <charset val="128"/>
          </rPr>
          <t xml:space="preserve">
IRWS4617:
これまで基礎調査と活動調査を交互に掲載していましたが、増加数や率が意味をなさないためより細かい調査である活動調査の過去二回を掲載することにしました。
R3～
農林業センサスのデータが変更になり二行あいたため、増減は表記しないが、基礎のデータも過去二回分入力可能となりました</t>
        </r>
      </text>
    </comment>
  </commentList>
</comments>
</file>

<file path=xl/sharedStrings.xml><?xml version="1.0" encoding="utf-8"?>
<sst xmlns="http://schemas.openxmlformats.org/spreadsheetml/2006/main" count="89" uniqueCount="83">
  <si>
    <t>事　　　業　　　所　　　数</t>
    <phoneticPr fontId="2"/>
  </si>
  <si>
    <t>県　　計</t>
  </si>
  <si>
    <t>さいたま市</t>
    <rPh sb="4" eb="5">
      <t>シ</t>
    </rPh>
    <phoneticPr fontId="2"/>
  </si>
  <si>
    <t>川 越 市</t>
  </si>
  <si>
    <t>熊 谷 市</t>
  </si>
  <si>
    <t>川 口 市</t>
  </si>
  <si>
    <t>行 田 市</t>
  </si>
  <si>
    <t>秩 父 市</t>
  </si>
  <si>
    <t>所 沢 市</t>
  </si>
  <si>
    <t>飯 能 市</t>
  </si>
  <si>
    <t>加 須 市</t>
  </si>
  <si>
    <t>本 庄 市</t>
  </si>
  <si>
    <t>東松山市</t>
  </si>
  <si>
    <t>春日部市</t>
  </si>
  <si>
    <t>狭 山 市</t>
  </si>
  <si>
    <t>羽 生 市</t>
  </si>
  <si>
    <t>鴻 巣 市</t>
  </si>
  <si>
    <t>深 谷 市</t>
  </si>
  <si>
    <t>上 尾 市</t>
  </si>
  <si>
    <t>草 加 市</t>
  </si>
  <si>
    <t>越 谷 市</t>
  </si>
  <si>
    <t>蕨    市</t>
  </si>
  <si>
    <t>戸 田 市</t>
  </si>
  <si>
    <t>入 間 市</t>
  </si>
  <si>
    <t>朝 霞 市</t>
  </si>
  <si>
    <t>志 木 市</t>
  </si>
  <si>
    <t>和 光 市</t>
  </si>
  <si>
    <t>新 座 市</t>
  </si>
  <si>
    <t>桶 川 市</t>
  </si>
  <si>
    <t>久 喜 市</t>
  </si>
  <si>
    <t>北 本 市</t>
  </si>
  <si>
    <t>八 潮 市</t>
  </si>
  <si>
    <t>富士見市</t>
  </si>
  <si>
    <t>三 郷 市</t>
  </si>
  <si>
    <t>蓮 田 市</t>
  </si>
  <si>
    <t>坂 戸 市</t>
  </si>
  <si>
    <t>幸 手 市</t>
  </si>
  <si>
    <t>鶴ヶ島市</t>
  </si>
  <si>
    <t>日 高 市</t>
  </si>
  <si>
    <t>吉 川 市</t>
  </si>
  <si>
    <t>自給的農家</t>
    <rPh sb="0" eb="3">
      <t>ジキュウテキ</t>
    </rPh>
    <rPh sb="3" eb="5">
      <t>ノウカ</t>
    </rPh>
    <phoneticPr fontId="3"/>
  </si>
  <si>
    <t>総  経  営</t>
    <rPh sb="0" eb="1">
      <t>ソウ</t>
    </rPh>
    <rPh sb="3" eb="4">
      <t>キョウ</t>
    </rPh>
    <rPh sb="6" eb="7">
      <t>エイ</t>
    </rPh>
    <phoneticPr fontId="3"/>
  </si>
  <si>
    <t>総　数</t>
  </si>
  <si>
    <t>耕       地</t>
    <rPh sb="0" eb="1">
      <t>コウ</t>
    </rPh>
    <rPh sb="8" eb="9">
      <t>チ</t>
    </rPh>
    <phoneticPr fontId="3"/>
  </si>
  <si>
    <t>市</t>
    <rPh sb="0" eb="1">
      <t>シ</t>
    </rPh>
    <phoneticPr fontId="2"/>
  </si>
  <si>
    <t>市番号</t>
    <rPh sb="0" eb="1">
      <t>シ</t>
    </rPh>
    <rPh sb="1" eb="3">
      <t>バンゴウ</t>
    </rPh>
    <phoneticPr fontId="2"/>
  </si>
  <si>
    <t>県　　計</t>
    <phoneticPr fontId="2"/>
  </si>
  <si>
    <t>２　事業所・農業</t>
    <rPh sb="2" eb="4">
      <t>ジギョウ</t>
    </rPh>
    <rPh sb="4" eb="5">
      <t>ショ</t>
    </rPh>
    <rPh sb="6" eb="8">
      <t>ノウギョウ</t>
    </rPh>
    <phoneticPr fontId="2"/>
  </si>
  <si>
    <t>市 　 計</t>
    <phoneticPr fontId="2"/>
  </si>
  <si>
    <t>増加率(%)</t>
    <rPh sb="0" eb="2">
      <t>ゾウカ</t>
    </rPh>
    <rPh sb="2" eb="3">
      <t>リツ</t>
    </rPh>
    <phoneticPr fontId="2"/>
  </si>
  <si>
    <t>ふじみ野市</t>
    <rPh sb="3" eb="4">
      <t>ノ</t>
    </rPh>
    <rPh sb="4" eb="5">
      <t>シ</t>
    </rPh>
    <phoneticPr fontId="2"/>
  </si>
  <si>
    <t>増加率(%)</t>
    <rPh sb="0" eb="2">
      <t>ゾウカ</t>
    </rPh>
    <phoneticPr fontId="2"/>
  </si>
  <si>
    <t>　　　　農林水産省「農林業センサス」</t>
    <rPh sb="4" eb="6">
      <t>ノウリン</t>
    </rPh>
    <rPh sb="6" eb="8">
      <t>スイサン</t>
    </rPh>
    <rPh sb="8" eb="9">
      <t>ショウ</t>
    </rPh>
    <rPh sb="10" eb="13">
      <t>ノウリンギョウ</t>
    </rPh>
    <phoneticPr fontId="2"/>
  </si>
  <si>
    <t>単位：事業所、戸、ha</t>
    <rPh sb="3" eb="6">
      <t>ジギョウショ</t>
    </rPh>
    <rPh sb="7" eb="8">
      <t>コ</t>
    </rPh>
    <phoneticPr fontId="2"/>
  </si>
  <si>
    <t>白岡市</t>
    <rPh sb="0" eb="2">
      <t>シラオカ</t>
    </rPh>
    <rPh sb="2" eb="3">
      <t>シ</t>
    </rPh>
    <phoneticPr fontId="2"/>
  </si>
  <si>
    <t>販売農家</t>
    <rPh sb="0" eb="2">
      <t>ハンバイ</t>
    </rPh>
    <rPh sb="2" eb="4">
      <t>ノウカ</t>
    </rPh>
    <phoneticPr fontId="2"/>
  </si>
  <si>
    <t>平成28年</t>
    <rPh sb="0" eb="2">
      <t>ヘイセイ</t>
    </rPh>
    <rPh sb="4" eb="5">
      <t>ネン</t>
    </rPh>
    <phoneticPr fontId="2"/>
  </si>
  <si>
    <t>-</t>
  </si>
  <si>
    <t>（令和２年）</t>
    <rPh sb="1" eb="3">
      <t>レイワ</t>
    </rPh>
    <phoneticPr fontId="2"/>
  </si>
  <si>
    <t>総数</t>
    <rPh sb="0" eb="2">
      <t>ソウスウ</t>
    </rPh>
    <phoneticPr fontId="2"/>
  </si>
  <si>
    <t>（平成27年）</t>
    <rPh sb="1" eb="3">
      <t>ヘイセイ</t>
    </rPh>
    <rPh sb="5" eb="6">
      <t>ネン</t>
    </rPh>
    <phoneticPr fontId="2"/>
  </si>
  <si>
    <t>販売農家</t>
    <phoneticPr fontId="2"/>
  </si>
  <si>
    <t>自給的農家</t>
    <rPh sb="0" eb="2">
      <t>ジキュウ</t>
    </rPh>
    <rPh sb="2" eb="3">
      <t>テキ</t>
    </rPh>
    <rPh sb="3" eb="5">
      <t>ノウカ</t>
    </rPh>
    <phoneticPr fontId="3"/>
  </si>
  <si>
    <t>平成26年</t>
    <phoneticPr fontId="2"/>
  </si>
  <si>
    <t>令和元年</t>
    <rPh sb="0" eb="2">
      <t>レイワ</t>
    </rPh>
    <rPh sb="2" eb="4">
      <t>ガンネン</t>
    </rPh>
    <rPh sb="3" eb="4">
      <t>ネン</t>
    </rPh>
    <phoneticPr fontId="2"/>
  </si>
  <si>
    <t>活動調査</t>
    <rPh sb="0" eb="4">
      <t>カツドウチョウサ</t>
    </rPh>
    <phoneticPr fontId="2"/>
  </si>
  <si>
    <t>基礎調査</t>
    <phoneticPr fontId="2"/>
  </si>
  <si>
    <t>四捨五入したもので、合計その内訳の積算が一致しない場合がある。</t>
    <rPh sb="0" eb="1">
      <t>ヨン</t>
    </rPh>
    <rPh sb="1" eb="2">
      <t>シャ</t>
    </rPh>
    <rPh sb="2" eb="4">
      <t>ゴニュウ</t>
    </rPh>
    <rPh sb="10" eb="12">
      <t>ゴウケイ</t>
    </rPh>
    <rPh sb="14" eb="16">
      <t>ウチワケ</t>
    </rPh>
    <rPh sb="17" eb="19">
      <t>セキサン</t>
    </rPh>
    <rPh sb="20" eb="22">
      <t>イッチ</t>
    </rPh>
    <rPh sb="25" eb="27">
      <t>バアイ</t>
    </rPh>
    <phoneticPr fontId="2"/>
  </si>
  <si>
    <t>より詳細な数値が把握できる活動調査を前回分と比較し、基礎調査は参考として掲載する。</t>
    <rPh sb="2" eb="4">
      <t>ショウサイ</t>
    </rPh>
    <rPh sb="5" eb="7">
      <t>スウチ</t>
    </rPh>
    <rPh sb="8" eb="10">
      <t>ハアク</t>
    </rPh>
    <rPh sb="13" eb="17">
      <t>カツドウチョウサ</t>
    </rPh>
    <rPh sb="18" eb="20">
      <t>ゼンカイ</t>
    </rPh>
    <rPh sb="20" eb="21">
      <t>ブン</t>
    </rPh>
    <rPh sb="22" eb="24">
      <t>ヒカク</t>
    </rPh>
    <rPh sb="26" eb="28">
      <t>キソ</t>
    </rPh>
    <rPh sb="28" eb="30">
      <t>チョウサ</t>
    </rPh>
    <rPh sb="31" eb="33">
      <t>サンコウ</t>
    </rPh>
    <rPh sb="36" eb="38">
      <t>ケイサイ</t>
    </rPh>
    <phoneticPr fontId="2"/>
  </si>
  <si>
    <t>平成27年～令和２年の</t>
    <rPh sb="6" eb="8">
      <t>レイワ</t>
    </rPh>
    <phoneticPr fontId="3"/>
  </si>
  <si>
    <t>増加数</t>
    <rPh sb="0" eb="2">
      <t>ゾウカ</t>
    </rPh>
    <phoneticPr fontId="2"/>
  </si>
  <si>
    <t>　農　　　　　　　　家　　　　　　　数</t>
  </si>
  <si>
    <t>経営耕地面積（令和２年） 注３)　</t>
    <rPh sb="7" eb="9">
      <t>レイワ</t>
    </rPh>
    <rPh sb="13" eb="14">
      <t>チュウ</t>
    </rPh>
    <phoneticPr fontId="3"/>
  </si>
  <si>
    <t>注１)</t>
    <phoneticPr fontId="2"/>
  </si>
  <si>
    <t>注１）埼玉県全63市町村のうち、40全市を掲載。</t>
    <rPh sb="0" eb="1">
      <t>チュウ</t>
    </rPh>
    <rPh sb="3" eb="6">
      <t>サイタマケン</t>
    </rPh>
    <rPh sb="6" eb="7">
      <t>ゼン</t>
    </rPh>
    <rPh sb="9" eb="12">
      <t>シチョウソン</t>
    </rPh>
    <rPh sb="18" eb="20">
      <t>ゼンシ</t>
    </rPh>
    <rPh sb="21" eb="23">
      <t>ケイサイ</t>
    </rPh>
    <phoneticPr fontId="2"/>
  </si>
  <si>
    <t>注２）「基礎調査」は基本的な事項の把握に、「活動調査」は企業の経済活動にそれぞれ重点を置いた調査。</t>
    <rPh sb="0" eb="1">
      <t>チュウ</t>
    </rPh>
    <rPh sb="4" eb="6">
      <t>キソ</t>
    </rPh>
    <rPh sb="6" eb="8">
      <t>チョウサ</t>
    </rPh>
    <rPh sb="10" eb="12">
      <t>キホン</t>
    </rPh>
    <rPh sb="12" eb="13">
      <t>テキ</t>
    </rPh>
    <rPh sb="14" eb="16">
      <t>ジコウ</t>
    </rPh>
    <rPh sb="17" eb="19">
      <t>ハアク</t>
    </rPh>
    <rPh sb="43" eb="44">
      <t>オ</t>
    </rPh>
    <rPh sb="46" eb="48">
      <t>チョウサ</t>
    </rPh>
    <phoneticPr fontId="2"/>
  </si>
  <si>
    <t>注３）経営耕地面積は、アール単位で集計した数値をそれぞれヘクタールに換算し、</t>
    <rPh sb="0" eb="1">
      <t>チュウ</t>
    </rPh>
    <phoneticPr fontId="2"/>
  </si>
  <si>
    <t>資料　総務省統計局「経済センサス」※</t>
    <rPh sb="0" eb="2">
      <t>シリョウ</t>
    </rPh>
    <rPh sb="3" eb="6">
      <t>ソウムショウ</t>
    </rPh>
    <rPh sb="6" eb="9">
      <t>トウケイキョク</t>
    </rPh>
    <rPh sb="10" eb="12">
      <t>ケイザイ</t>
    </rPh>
    <phoneticPr fontId="2"/>
  </si>
  <si>
    <t>※令和３年経済センサスｰ活動調査結果はまだ公表されていません。</t>
    <rPh sb="1" eb="3">
      <t>レイワ</t>
    </rPh>
    <rPh sb="4" eb="5">
      <t>ネン</t>
    </rPh>
    <rPh sb="5" eb="7">
      <t>ケイザイ</t>
    </rPh>
    <rPh sb="11" eb="14">
      <t>-カツドウ</t>
    </rPh>
    <rPh sb="14" eb="16">
      <t>チョウサ</t>
    </rPh>
    <rPh sb="16" eb="18">
      <t>ケッカ</t>
    </rPh>
    <rPh sb="21" eb="23">
      <t>コウヒョウ</t>
    </rPh>
    <phoneticPr fontId="2"/>
  </si>
  <si>
    <t>　　農　　　　　　　　家　　　　　　　数</t>
  </si>
  <si>
    <t>平成28年～令和３年の</t>
    <rPh sb="0" eb="2">
      <t>ヘイセイ</t>
    </rPh>
    <rPh sb="4" eb="5">
      <t>ネン</t>
    </rPh>
    <rPh sb="6" eb="8">
      <t>レイワ</t>
    </rPh>
    <rPh sb="9" eb="10">
      <t>ネン</t>
    </rPh>
    <phoneticPr fontId="2"/>
  </si>
  <si>
    <t>令和３年</t>
    <rPh sb="0" eb="2">
      <t>レイワ</t>
    </rPh>
    <rPh sb="3" eb="4">
      <t>ネン</t>
    </rPh>
    <phoneticPr fontId="2"/>
  </si>
  <si>
    <t>増加数（注２）</t>
    <rPh sb="0" eb="3">
      <t>ゾウカスウ</t>
    </rPh>
    <rPh sb="4" eb="5">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</si>
</sst>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quot;△ &quot;#,##0.0"/>
    <numFmt numFmtId="179" formatCode="#,##0.00;&quot;△ &quot;#,##0.00"/>
    <numFmt numFmtId="180" formatCode="0.0;&quot;△ &quot;0.0"/>
  </numFmts>
  <fonts count="8">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9"/>
      <name val="ＭＳ Ｐゴシック"/>
      <family val="3"/>
      <charset val="128"/>
    </font>
    <font>
      <b/>
      <sz val="9"/>
      <color rgb="FF000000"/>
      <name val="MS P ゴシック"/>
      <family val="3"/>
      <charset val="128"/>
    </font>
    <font>
      <sz val="9"/>
      <color rgb="FF000000"/>
      <name val="MS P 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64"/>
      </left>
      <right/>
      <top/>
      <bottom style="thin">
        <color indexed="64"/>
      </bottom>
      <diagonal/>
    </border>
    <border>
      <left style="thin">
        <color indexed="8"/>
      </left>
      <right/>
      <top/>
      <bottom/>
      <diagonal/>
    </border>
    <border>
      <left style="thin">
        <color indexed="64"/>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64"/>
      </right>
      <top style="double">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bottom style="hair">
        <color auto="1"/>
      </bottom>
      <diagonal/>
    </border>
    <border>
      <left style="thin">
        <color indexed="64"/>
      </left>
      <right/>
      <top/>
      <bottom style="hair">
        <color auto="1"/>
      </bottom>
      <diagonal/>
    </border>
    <border>
      <left style="thin">
        <color indexed="64"/>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style="double">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hair">
        <color rgb="FF000000"/>
      </left>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hair">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rgb="FF000000"/>
      </bottom>
      <diagonal/>
    </border>
  </borders>
  <cellStyleXfs count="5">
    <xf numFmtId="0" fontId="0" fillId="0" borderId="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98">
    <xf numFmtId="0" fontId="0" fillId="0" borderId="0" xfId="0">
      <alignment vertical="center"/>
    </xf>
    <xf numFmtId="177" fontId="1" fillId="0" borderId="0" xfId="0" applyNumberFormat="1" applyFont="1" applyProtection="1">
      <alignment vertical="center"/>
    </xf>
    <xf numFmtId="176" fontId="1" fillId="0" borderId="0" xfId="0" applyNumberFormat="1" applyFont="1" applyBorder="1" applyAlignment="1" applyProtection="1">
      <alignment horizontal="right"/>
    </xf>
    <xf numFmtId="179" fontId="1" fillId="0" borderId="0" xfId="0" applyNumberFormat="1" applyFont="1" applyBorder="1" applyAlignment="1" applyProtection="1">
      <alignment horizontal="right"/>
    </xf>
    <xf numFmtId="180" fontId="0" fillId="0" borderId="0" xfId="0" applyNumberFormat="1">
      <alignment vertical="center"/>
    </xf>
    <xf numFmtId="0" fontId="1" fillId="0" borderId="0" xfId="0" applyFont="1">
      <alignment vertical="center"/>
    </xf>
    <xf numFmtId="0" fontId="1" fillId="0" borderId="2" xfId="0" applyFont="1" applyBorder="1" applyAlignment="1">
      <alignment horizontal="center" vertical="center"/>
    </xf>
    <xf numFmtId="0" fontId="1" fillId="0" borderId="2"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0" fillId="0" borderId="2" xfId="0" applyFont="1" applyBorder="1">
      <alignment vertical="center"/>
    </xf>
    <xf numFmtId="0" fontId="4" fillId="0" borderId="6" xfId="0" applyFont="1" applyFill="1" applyBorder="1" applyAlignment="1" applyProtection="1">
      <alignment horizontal="centerContinuous" vertical="center"/>
    </xf>
    <xf numFmtId="0" fontId="4" fillId="0" borderId="6" xfId="0" applyFont="1" applyFill="1" applyBorder="1" applyAlignment="1" applyProtection="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 fillId="0" borderId="9" xfId="0" applyFont="1" applyFill="1" applyBorder="1" applyAlignment="1" applyProtection="1">
      <alignment horizontal="center"/>
    </xf>
    <xf numFmtId="0" fontId="4" fillId="0" borderId="0" xfId="0" applyFont="1" applyBorder="1">
      <alignment vertical="center"/>
    </xf>
    <xf numFmtId="0" fontId="0" fillId="0" borderId="0" xfId="0" applyBorder="1">
      <alignment vertical="center"/>
    </xf>
    <xf numFmtId="49" fontId="5" fillId="0" borderId="0" xfId="3" applyNumberFormat="1" applyFont="1" applyAlignment="1">
      <alignment vertical="center"/>
    </xf>
    <xf numFmtId="0" fontId="5" fillId="0" borderId="0" xfId="0" applyFont="1">
      <alignment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0" fillId="0" borderId="0" xfId="0" applyFont="1" applyBorder="1">
      <alignment vertical="center"/>
    </xf>
    <xf numFmtId="177" fontId="4" fillId="0" borderId="3" xfId="4" quotePrefix="1" applyNumberFormat="1" applyFont="1" applyFill="1" applyBorder="1" applyAlignment="1">
      <alignment horizontal="right" vertical="center"/>
    </xf>
    <xf numFmtId="177" fontId="4" fillId="0" borderId="0" xfId="4" quotePrefix="1" applyNumberFormat="1" applyFont="1" applyFill="1" applyBorder="1" applyAlignment="1">
      <alignment horizontal="right" vertical="center"/>
    </xf>
    <xf numFmtId="177" fontId="4" fillId="0" borderId="0" xfId="4" applyNumberFormat="1" applyFont="1" applyFill="1" applyBorder="1" applyAlignment="1" applyProtection="1">
      <alignment horizontal="right" vertical="center"/>
    </xf>
    <xf numFmtId="177" fontId="4" fillId="0" borderId="9" xfId="4" quotePrefix="1" applyNumberFormat="1" applyFont="1" applyFill="1" applyBorder="1" applyAlignment="1">
      <alignment horizontal="right" vertical="center"/>
    </xf>
    <xf numFmtId="177" fontId="4" fillId="0" borderId="0" xfId="4" applyNumberFormat="1" applyFont="1" applyFill="1" applyBorder="1" applyAlignment="1">
      <alignment horizontal="right" vertical="center"/>
    </xf>
    <xf numFmtId="177" fontId="4" fillId="0" borderId="0" xfId="4" applyNumberFormat="1" applyFont="1" applyBorder="1" applyAlignment="1">
      <alignment horizontal="right" vertical="center"/>
    </xf>
    <xf numFmtId="177" fontId="4" fillId="0" borderId="1" xfId="4" quotePrefix="1" applyNumberFormat="1" applyFont="1" applyFill="1" applyBorder="1" applyAlignment="1">
      <alignment horizontal="right" vertical="center"/>
    </xf>
    <xf numFmtId="177" fontId="4" fillId="0" borderId="1" xfId="4" applyNumberFormat="1" applyFont="1" applyFill="1" applyBorder="1" applyAlignment="1" applyProtection="1">
      <alignment horizontal="right" vertical="center"/>
    </xf>
    <xf numFmtId="178" fontId="4" fillId="0" borderId="0" xfId="4" quotePrefix="1" applyNumberFormat="1" applyFont="1" applyFill="1" applyBorder="1" applyAlignment="1">
      <alignment horizontal="right" vertical="center"/>
    </xf>
    <xf numFmtId="178" fontId="4" fillId="0" borderId="0" xfId="4" applyNumberFormat="1" applyFont="1" applyFill="1" applyBorder="1" applyAlignment="1" applyProtection="1">
      <alignment horizontal="right" vertical="center"/>
    </xf>
    <xf numFmtId="178" fontId="4" fillId="0" borderId="0" xfId="4" applyNumberFormat="1" applyFont="1" applyFill="1" applyBorder="1" applyAlignment="1">
      <alignment horizontal="right" vertical="center"/>
    </xf>
    <xf numFmtId="178" fontId="4" fillId="0" borderId="1" xfId="4" quotePrefix="1" applyNumberFormat="1" applyFont="1" applyFill="1" applyBorder="1" applyAlignment="1">
      <alignment horizontal="right" vertical="center"/>
    </xf>
    <xf numFmtId="0" fontId="5" fillId="0" borderId="0" xfId="0" applyFont="1" applyBorder="1">
      <alignment vertical="center"/>
    </xf>
    <xf numFmtId="177" fontId="4" fillId="0" borderId="9" xfId="4" applyNumberFormat="1" applyFont="1" applyFill="1" applyBorder="1" applyAlignment="1" applyProtection="1">
      <alignment horizontal="right" vertical="center"/>
    </xf>
    <xf numFmtId="177" fontId="4" fillId="0" borderId="9" xfId="4" applyNumberFormat="1" applyFont="1" applyFill="1" applyBorder="1" applyAlignment="1">
      <alignment horizontal="right" vertical="center"/>
    </xf>
    <xf numFmtId="178" fontId="4" fillId="0" borderId="3" xfId="4" quotePrefix="1" applyNumberFormat="1" applyFont="1" applyFill="1" applyBorder="1" applyAlignment="1">
      <alignment horizontal="right" vertical="center"/>
    </xf>
    <xf numFmtId="176" fontId="0" fillId="0" borderId="0" xfId="0" applyNumberFormat="1" applyFont="1" applyBorder="1" applyAlignment="1" applyProtection="1">
      <alignment horizontal="left"/>
    </xf>
    <xf numFmtId="0" fontId="0" fillId="0" borderId="0" xfId="0" applyFont="1">
      <alignment vertical="center"/>
    </xf>
    <xf numFmtId="0" fontId="4" fillId="0" borderId="21" xfId="0" applyFont="1" applyFill="1" applyBorder="1" applyAlignment="1">
      <alignment horizontal="center" vertical="center"/>
    </xf>
    <xf numFmtId="0" fontId="4" fillId="0" borderId="21" xfId="0" applyFont="1" applyFill="1" applyBorder="1" applyAlignment="1" applyProtection="1">
      <alignment horizontal="distributed"/>
    </xf>
    <xf numFmtId="177" fontId="4" fillId="0" borderId="21" xfId="4" quotePrefix="1" applyNumberFormat="1" applyFont="1" applyFill="1" applyBorder="1" applyAlignment="1">
      <alignment horizontal="right" vertical="center"/>
    </xf>
    <xf numFmtId="178" fontId="4" fillId="0" borderId="21" xfId="4" quotePrefix="1" applyNumberFormat="1" applyFont="1" applyFill="1" applyBorder="1" applyAlignment="1">
      <alignment horizontal="right" vertical="center"/>
    </xf>
    <xf numFmtId="177" fontId="4" fillId="0" borderId="21" xfId="4" applyNumberFormat="1" applyFont="1" applyFill="1" applyBorder="1" applyAlignment="1" applyProtection="1">
      <alignment horizontal="right" vertical="center"/>
    </xf>
    <xf numFmtId="0" fontId="4" fillId="0" borderId="22" xfId="0" applyFont="1" applyFill="1" applyBorder="1" applyAlignment="1">
      <alignment horizontal="center" vertical="center"/>
    </xf>
    <xf numFmtId="0" fontId="0" fillId="0" borderId="0" xfId="0" applyAlignment="1">
      <alignment horizontal="righ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9"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xf>
    <xf numFmtId="0" fontId="4" fillId="0" borderId="3" xfId="0" applyFont="1" applyBorder="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center" vertical="center"/>
    </xf>
    <xf numFmtId="0" fontId="1" fillId="0" borderId="0" xfId="0" applyFont="1" applyFill="1" applyBorder="1" applyProtection="1">
      <alignment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Continuous" vertical="center"/>
    </xf>
    <xf numFmtId="0" fontId="1"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1" fillId="0" borderId="0" xfId="0" applyFont="1" applyFill="1" applyBorder="1" applyAlignment="1" applyProtection="1">
      <alignment horizontal="center"/>
    </xf>
    <xf numFmtId="177" fontId="4" fillId="0" borderId="3" xfId="4"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1" fillId="0" borderId="1" xfId="0" applyFont="1" applyFill="1" applyBorder="1" applyAlignment="1" applyProtection="1">
      <alignment horizontal="center"/>
    </xf>
    <xf numFmtId="0" fontId="4" fillId="0" borderId="0" xfId="0" applyFont="1" applyFill="1" applyBorder="1" applyAlignment="1" applyProtection="1">
      <alignment horizontal="distributed"/>
    </xf>
    <xf numFmtId="0" fontId="4" fillId="0" borderId="0" xfId="0" applyFont="1" applyFill="1" applyBorder="1" applyAlignment="1">
      <alignment horizontal="distributed" vertical="center"/>
    </xf>
    <xf numFmtId="177" fontId="4" fillId="0" borderId="38" xfId="4" quotePrefix="1" applyNumberFormat="1" applyFont="1" applyFill="1" applyBorder="1" applyAlignment="1">
      <alignment horizontal="right" vertical="center"/>
    </xf>
    <xf numFmtId="177" fontId="4" fillId="0" borderId="39" xfId="4" quotePrefix="1" applyNumberFormat="1" applyFont="1" applyFill="1" applyBorder="1" applyAlignment="1">
      <alignment horizontal="right" vertical="center"/>
    </xf>
    <xf numFmtId="0" fontId="5" fillId="0" borderId="0" xfId="0" applyFont="1" applyFill="1" applyBorder="1" applyAlignment="1" applyProtection="1">
      <alignment horizontal="distributed"/>
    </xf>
    <xf numFmtId="0" fontId="5" fillId="0" borderId="1" xfId="0" applyFont="1" applyFill="1" applyBorder="1" applyAlignment="1" applyProtection="1">
      <alignment horizontal="distributed"/>
    </xf>
    <xf numFmtId="177" fontId="4" fillId="0" borderId="40" xfId="4" quotePrefix="1" applyNumberFormat="1" applyFont="1" applyFill="1" applyBorder="1" applyAlignment="1">
      <alignment horizontal="right" vertical="center"/>
    </xf>
  </cellXfs>
  <cellStyles count="5">
    <cellStyle name="桁区切り" xfId="4" builtinId="6"/>
    <cellStyle name="標準" xfId="0" builtinId="0"/>
    <cellStyle name="標準 2" xfId="1"/>
    <cellStyle name="標準 2 4" xfId="2"/>
    <cellStyle name="標準_H16住基人口・人口移動"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8"/>
  <sheetViews>
    <sheetView tabSelected="1" view="pageLayout" topLeftCell="E25" zoomScaleNormal="100" workbookViewId="0">
      <selection activeCell="D1" sqref="D1:E1"/>
    </sheetView>
  </sheetViews>
  <sheetFormatPr defaultRowHeight="13.5"/>
  <cols>
    <col min="1" max="1" width="3.125" customWidth="1"/>
    <col min="2" max="2" width="10" customWidth="1"/>
    <col min="3" max="8" width="9.5" customWidth="1"/>
  </cols>
  <sheetData>
    <row r="1" spans="1:20">
      <c r="A1" s="8"/>
      <c r="B1" s="9" t="s">
        <v>47</v>
      </c>
      <c r="C1" s="26"/>
      <c r="D1" s="52" t="s">
        <v>73</v>
      </c>
      <c r="E1" s="53"/>
      <c r="F1" s="9"/>
      <c r="G1" s="9"/>
      <c r="H1" s="26"/>
      <c r="I1" s="5"/>
      <c r="J1" s="5"/>
      <c r="K1" s="5"/>
      <c r="L1" s="5"/>
      <c r="M1" s="5"/>
      <c r="N1" s="5"/>
      <c r="O1" s="5"/>
      <c r="P1" s="5"/>
      <c r="Q1" s="5"/>
      <c r="R1" s="8"/>
    </row>
    <row r="2" spans="1:20" ht="14.25" thickBot="1">
      <c r="A2" s="6"/>
      <c r="B2" s="10" t="s">
        <v>53</v>
      </c>
      <c r="C2" s="7"/>
      <c r="D2" s="7"/>
      <c r="E2" s="7"/>
      <c r="F2" s="7"/>
      <c r="G2" s="10"/>
      <c r="H2" s="7"/>
      <c r="I2" s="9"/>
      <c r="J2" s="9"/>
      <c r="K2" s="9"/>
      <c r="L2" s="9"/>
      <c r="M2" s="9"/>
      <c r="N2" s="9"/>
      <c r="O2" s="9"/>
      <c r="P2" s="9"/>
      <c r="Q2" s="9"/>
      <c r="R2" s="6"/>
    </row>
    <row r="3" spans="1:20" ht="14.25" thickTop="1">
      <c r="A3" s="69"/>
      <c r="B3" s="70"/>
      <c r="C3" s="71" t="s">
        <v>0</v>
      </c>
      <c r="D3" s="72"/>
      <c r="E3" s="72"/>
      <c r="F3" s="72"/>
      <c r="G3" s="72"/>
      <c r="H3" s="73"/>
      <c r="I3" s="74" t="s">
        <v>79</v>
      </c>
      <c r="J3" s="66" t="s">
        <v>71</v>
      </c>
      <c r="K3" s="66"/>
      <c r="L3" s="66"/>
      <c r="M3" s="12" t="s">
        <v>58</v>
      </c>
      <c r="N3" s="11"/>
      <c r="O3" s="54" t="s">
        <v>72</v>
      </c>
      <c r="P3" s="55"/>
      <c r="Q3" s="56"/>
      <c r="R3" s="13"/>
    </row>
    <row r="4" spans="1:20">
      <c r="A4" s="69"/>
      <c r="B4" s="75" t="s">
        <v>44</v>
      </c>
      <c r="C4" s="76" t="s">
        <v>65</v>
      </c>
      <c r="D4" s="77"/>
      <c r="E4" s="78" t="s">
        <v>80</v>
      </c>
      <c r="F4" s="79"/>
      <c r="G4" s="76" t="s">
        <v>66</v>
      </c>
      <c r="H4" s="80"/>
      <c r="I4" s="81" t="s">
        <v>42</v>
      </c>
      <c r="J4" s="59" t="s">
        <v>55</v>
      </c>
      <c r="K4" s="60" t="s">
        <v>40</v>
      </c>
      <c r="L4" s="24" t="s">
        <v>59</v>
      </c>
      <c r="M4" s="64" t="s">
        <v>69</v>
      </c>
      <c r="N4" s="65"/>
      <c r="O4" s="14" t="s">
        <v>41</v>
      </c>
      <c r="P4" s="57" t="s">
        <v>61</v>
      </c>
      <c r="Q4" s="62" t="s">
        <v>62</v>
      </c>
      <c r="R4" s="15"/>
    </row>
    <row r="5" spans="1:20">
      <c r="A5" s="69"/>
      <c r="B5" s="70"/>
      <c r="C5" s="82" t="s">
        <v>81</v>
      </c>
      <c r="D5" s="83" t="s">
        <v>56</v>
      </c>
      <c r="E5" s="84" t="s">
        <v>82</v>
      </c>
      <c r="F5" s="85" t="s">
        <v>49</v>
      </c>
      <c r="G5" s="83" t="s">
        <v>64</v>
      </c>
      <c r="H5" s="83" t="s">
        <v>63</v>
      </c>
      <c r="I5" s="86"/>
      <c r="J5" s="58"/>
      <c r="K5" s="61"/>
      <c r="L5" s="25" t="s">
        <v>60</v>
      </c>
      <c r="M5" s="17" t="s">
        <v>70</v>
      </c>
      <c r="N5" s="16" t="s">
        <v>51</v>
      </c>
      <c r="O5" s="18" t="s">
        <v>43</v>
      </c>
      <c r="P5" s="58"/>
      <c r="Q5" s="63"/>
      <c r="R5" s="13" t="s">
        <v>45</v>
      </c>
    </row>
    <row r="6" spans="1:20">
      <c r="A6" s="69"/>
      <c r="B6" s="87" t="s">
        <v>1</v>
      </c>
      <c r="C6" s="30">
        <v>235126</v>
      </c>
      <c r="D6" s="27">
        <v>240542</v>
      </c>
      <c r="E6" s="28">
        <f>C6-D6</f>
        <v>-5416</v>
      </c>
      <c r="F6" s="42">
        <f>E6/D6*100</f>
        <v>-2.251581844334877</v>
      </c>
      <c r="G6" s="88">
        <v>284566</v>
      </c>
      <c r="H6" s="27">
        <v>254161</v>
      </c>
      <c r="I6" s="29">
        <v>46463</v>
      </c>
      <c r="J6" s="29">
        <v>27588</v>
      </c>
      <c r="K6" s="29">
        <v>18875</v>
      </c>
      <c r="L6" s="29">
        <v>64178</v>
      </c>
      <c r="M6" s="29">
        <f>I6-L6</f>
        <v>-17715</v>
      </c>
      <c r="N6" s="35">
        <f>M6/L6*100</f>
        <v>-27.602916887406899</v>
      </c>
      <c r="O6" s="29">
        <f>P6+Q6</f>
        <v>47811</v>
      </c>
      <c r="P6" s="29">
        <v>44584</v>
      </c>
      <c r="Q6" s="29">
        <v>3227</v>
      </c>
      <c r="R6" s="19" t="s">
        <v>46</v>
      </c>
    </row>
    <row r="7" spans="1:20">
      <c r="A7" s="69"/>
      <c r="B7" s="87" t="s">
        <v>48</v>
      </c>
      <c r="C7" s="30">
        <v>217501</v>
      </c>
      <c r="D7" s="28">
        <f>SUM(D9:D55)</f>
        <v>222508</v>
      </c>
      <c r="E7" s="28">
        <f>C7-D7</f>
        <v>-5007</v>
      </c>
      <c r="F7" s="35">
        <f>E7/D7*100</f>
        <v>-2.2502561705646538</v>
      </c>
      <c r="G7" s="28">
        <f>SUM(G9:G55)</f>
        <v>264554</v>
      </c>
      <c r="H7" s="28">
        <v>234823</v>
      </c>
      <c r="I7" s="28">
        <f>SUM(I9:I55)</f>
        <v>34711</v>
      </c>
      <c r="J7" s="28">
        <f>SUM(J9:J55)</f>
        <v>22400</v>
      </c>
      <c r="K7" s="28">
        <f>SUM(K9:K55)</f>
        <v>12311</v>
      </c>
      <c r="L7" s="29">
        <v>50505</v>
      </c>
      <c r="M7" s="29">
        <f t="shared" ref="M7:M55" si="0">I7-L7</f>
        <v>-15794</v>
      </c>
      <c r="N7" s="35">
        <f t="shared" ref="N7:N55" si="1">M7/L7*100</f>
        <v>-31.272151272151273</v>
      </c>
      <c r="O7" s="28">
        <f>SUM(O9:O55)</f>
        <v>37832</v>
      </c>
      <c r="P7" s="28">
        <f>SUM(P9:P55)</f>
        <v>35729</v>
      </c>
      <c r="Q7" s="28">
        <f>SUM(Q9:Q55)</f>
        <v>2103</v>
      </c>
      <c r="R7" s="19" t="s">
        <v>48</v>
      </c>
    </row>
    <row r="8" spans="1:20">
      <c r="A8" s="89"/>
      <c r="B8" s="90"/>
      <c r="C8" s="40"/>
      <c r="D8" s="29"/>
      <c r="E8" s="29"/>
      <c r="F8" s="36"/>
      <c r="G8" s="29"/>
      <c r="H8" s="29"/>
      <c r="I8" s="31"/>
      <c r="J8" s="31"/>
      <c r="K8" s="31"/>
      <c r="L8" s="31"/>
      <c r="M8" s="29"/>
      <c r="N8" s="35"/>
      <c r="O8" s="29"/>
      <c r="P8" s="31"/>
      <c r="Q8" s="31"/>
      <c r="R8" s="15"/>
    </row>
    <row r="9" spans="1:20">
      <c r="A9" s="69">
        <v>1</v>
      </c>
      <c r="B9" s="91" t="s">
        <v>2</v>
      </c>
      <c r="C9" s="30">
        <v>40874</v>
      </c>
      <c r="D9" s="28">
        <v>41330</v>
      </c>
      <c r="E9" s="28">
        <f>C9-D9</f>
        <v>-456</v>
      </c>
      <c r="F9" s="35">
        <f>E9/D9*100</f>
        <v>-1.1033147834502783</v>
      </c>
      <c r="G9" s="29">
        <v>50019</v>
      </c>
      <c r="H9" s="28">
        <v>43057</v>
      </c>
      <c r="I9" s="29">
        <v>2998</v>
      </c>
      <c r="J9" s="29">
        <v>1588</v>
      </c>
      <c r="K9" s="29">
        <v>1410</v>
      </c>
      <c r="L9" s="29">
        <v>3728</v>
      </c>
      <c r="M9" s="29">
        <f t="shared" si="0"/>
        <v>-730</v>
      </c>
      <c r="N9" s="35">
        <f t="shared" si="1"/>
        <v>-19.581545064377682</v>
      </c>
      <c r="O9" s="29">
        <f t="shared" ref="O9:O55" si="2">P9+Q9</f>
        <v>2134</v>
      </c>
      <c r="P9" s="29">
        <v>1887</v>
      </c>
      <c r="Q9" s="29">
        <v>247</v>
      </c>
      <c r="R9" s="15">
        <v>100</v>
      </c>
      <c r="S9" s="1"/>
      <c r="T9" s="4"/>
    </row>
    <row r="10" spans="1:20">
      <c r="A10" s="69">
        <v>2</v>
      </c>
      <c r="B10" s="91" t="s">
        <v>3</v>
      </c>
      <c r="C10" s="30">
        <v>10992</v>
      </c>
      <c r="D10" s="28">
        <v>10657</v>
      </c>
      <c r="E10" s="28">
        <f>C10-D10</f>
        <v>335</v>
      </c>
      <c r="F10" s="35">
        <f>E10/D10*100</f>
        <v>3.1434737731068778</v>
      </c>
      <c r="G10" s="29">
        <v>13377</v>
      </c>
      <c r="H10" s="28">
        <v>11319</v>
      </c>
      <c r="I10" s="29">
        <v>1250</v>
      </c>
      <c r="J10" s="29">
        <v>1246</v>
      </c>
      <c r="K10" s="29">
        <v>4</v>
      </c>
      <c r="L10" s="29">
        <v>2943</v>
      </c>
      <c r="M10" s="29">
        <f t="shared" si="0"/>
        <v>-1693</v>
      </c>
      <c r="N10" s="35">
        <f t="shared" si="1"/>
        <v>-57.526333673122664</v>
      </c>
      <c r="O10" s="29">
        <f t="shared" si="2"/>
        <v>1947</v>
      </c>
      <c r="P10" s="29">
        <v>1946</v>
      </c>
      <c r="Q10" s="29">
        <v>1</v>
      </c>
      <c r="R10" s="15">
        <v>201</v>
      </c>
    </row>
    <row r="11" spans="1:20">
      <c r="A11" s="69">
        <v>3</v>
      </c>
      <c r="B11" s="91" t="s">
        <v>4</v>
      </c>
      <c r="C11" s="30">
        <v>8017</v>
      </c>
      <c r="D11" s="28">
        <v>8140</v>
      </c>
      <c r="E11" s="28">
        <f>C11-D11</f>
        <v>-123</v>
      </c>
      <c r="F11" s="35">
        <f>E11/D11*100</f>
        <v>-1.5110565110565111</v>
      </c>
      <c r="G11" s="29">
        <v>9076</v>
      </c>
      <c r="H11" s="28">
        <v>8586</v>
      </c>
      <c r="I11" s="29">
        <v>1618</v>
      </c>
      <c r="J11" s="29">
        <v>1604</v>
      </c>
      <c r="K11" s="29">
        <v>14</v>
      </c>
      <c r="L11" s="29">
        <v>4059</v>
      </c>
      <c r="M11" s="29">
        <f t="shared" si="0"/>
        <v>-2441</v>
      </c>
      <c r="N11" s="35">
        <f t="shared" si="1"/>
        <v>-60.137965016013794</v>
      </c>
      <c r="O11" s="29">
        <f t="shared" si="2"/>
        <v>3435</v>
      </c>
      <c r="P11" s="29">
        <v>3432</v>
      </c>
      <c r="Q11" s="29">
        <v>3</v>
      </c>
      <c r="R11" s="15">
        <v>202</v>
      </c>
    </row>
    <row r="12" spans="1:20">
      <c r="A12" s="69">
        <v>4</v>
      </c>
      <c r="B12" s="91" t="s">
        <v>5</v>
      </c>
      <c r="C12" s="30">
        <v>19323</v>
      </c>
      <c r="D12" s="28">
        <v>20853</v>
      </c>
      <c r="E12" s="28">
        <f>C12-D12</f>
        <v>-1530</v>
      </c>
      <c r="F12" s="35">
        <f>E12/D12*100</f>
        <v>-7.3370738023306004</v>
      </c>
      <c r="G12" s="29">
        <v>25494</v>
      </c>
      <c r="H12" s="28">
        <v>22397</v>
      </c>
      <c r="I12" s="29">
        <v>640</v>
      </c>
      <c r="J12" s="29">
        <v>341</v>
      </c>
      <c r="K12" s="29">
        <v>299</v>
      </c>
      <c r="L12" s="29">
        <v>865</v>
      </c>
      <c r="M12" s="29">
        <f t="shared" si="0"/>
        <v>-225</v>
      </c>
      <c r="N12" s="35">
        <f t="shared" si="1"/>
        <v>-26.011560693641616</v>
      </c>
      <c r="O12" s="29">
        <f t="shared" si="2"/>
        <v>415</v>
      </c>
      <c r="P12" s="29">
        <v>367</v>
      </c>
      <c r="Q12" s="29">
        <v>48</v>
      </c>
      <c r="R12" s="15">
        <v>203</v>
      </c>
    </row>
    <row r="13" spans="1:20">
      <c r="A13" s="69">
        <v>5</v>
      </c>
      <c r="B13" s="91" t="s">
        <v>6</v>
      </c>
      <c r="C13" s="30">
        <v>3053</v>
      </c>
      <c r="D13" s="28">
        <v>3279</v>
      </c>
      <c r="E13" s="28">
        <f>C13-D13</f>
        <v>-226</v>
      </c>
      <c r="F13" s="35">
        <f>E13/D13*100</f>
        <v>-6.8923452272034158</v>
      </c>
      <c r="G13" s="29">
        <v>3771</v>
      </c>
      <c r="H13" s="28">
        <v>3551</v>
      </c>
      <c r="I13" s="29">
        <v>1474</v>
      </c>
      <c r="J13" s="29">
        <v>887</v>
      </c>
      <c r="K13" s="29">
        <v>587</v>
      </c>
      <c r="L13" s="29">
        <v>1844</v>
      </c>
      <c r="M13" s="29">
        <f t="shared" si="0"/>
        <v>-370</v>
      </c>
      <c r="N13" s="35">
        <f t="shared" si="1"/>
        <v>-20.065075921908893</v>
      </c>
      <c r="O13" s="29">
        <f t="shared" si="2"/>
        <v>2641</v>
      </c>
      <c r="P13" s="29">
        <v>2540</v>
      </c>
      <c r="Q13" s="29">
        <v>101</v>
      </c>
      <c r="R13" s="15">
        <v>206</v>
      </c>
    </row>
    <row r="14" spans="1:20">
      <c r="A14" s="69"/>
      <c r="B14" s="92"/>
      <c r="C14" s="30"/>
      <c r="D14" s="28"/>
      <c r="E14" s="31"/>
      <c r="F14" s="37"/>
      <c r="G14" s="31"/>
      <c r="H14" s="28"/>
      <c r="I14" s="31"/>
      <c r="J14" s="32"/>
      <c r="K14" s="32"/>
      <c r="L14" s="29"/>
      <c r="M14" s="29"/>
      <c r="N14" s="35"/>
      <c r="O14" s="29"/>
      <c r="P14" s="32"/>
      <c r="Q14" s="32"/>
      <c r="R14" s="15"/>
    </row>
    <row r="15" spans="1:20">
      <c r="A15" s="69">
        <v>6</v>
      </c>
      <c r="B15" s="91" t="s">
        <v>7</v>
      </c>
      <c r="C15" s="30">
        <v>3231</v>
      </c>
      <c r="D15" s="28">
        <v>3320</v>
      </c>
      <c r="E15" s="28">
        <f>C15-D15</f>
        <v>-89</v>
      </c>
      <c r="F15" s="35">
        <f>E15/D15*100</f>
        <v>-2.6807228915662651</v>
      </c>
      <c r="G15" s="31">
        <v>3544</v>
      </c>
      <c r="H15" s="28">
        <v>3646</v>
      </c>
      <c r="I15" s="29">
        <v>1419</v>
      </c>
      <c r="J15" s="29">
        <v>287</v>
      </c>
      <c r="K15" s="29">
        <v>1132</v>
      </c>
      <c r="L15" s="29">
        <v>1583</v>
      </c>
      <c r="M15" s="29">
        <f t="shared" si="0"/>
        <v>-164</v>
      </c>
      <c r="N15" s="35">
        <f t="shared" si="1"/>
        <v>-10.360075805432722</v>
      </c>
      <c r="O15" s="29">
        <f t="shared" si="2"/>
        <v>432</v>
      </c>
      <c r="P15" s="29">
        <v>241</v>
      </c>
      <c r="Q15" s="29">
        <v>191</v>
      </c>
      <c r="R15" s="15">
        <v>207</v>
      </c>
    </row>
    <row r="16" spans="1:20">
      <c r="A16" s="69">
        <v>7</v>
      </c>
      <c r="B16" s="91" t="s">
        <v>8</v>
      </c>
      <c r="C16" s="30">
        <v>9582</v>
      </c>
      <c r="D16" s="28">
        <v>9622</v>
      </c>
      <c r="E16" s="28">
        <f>C16-D16</f>
        <v>-40</v>
      </c>
      <c r="F16" s="35">
        <f>E16/D16*100</f>
        <v>-0.41571398877572235</v>
      </c>
      <c r="G16" s="29">
        <v>11995</v>
      </c>
      <c r="H16" s="28">
        <v>10045</v>
      </c>
      <c r="I16" s="29">
        <v>1356</v>
      </c>
      <c r="J16" s="29">
        <v>731</v>
      </c>
      <c r="K16" s="29">
        <v>625</v>
      </c>
      <c r="L16" s="29">
        <v>1518</v>
      </c>
      <c r="M16" s="29">
        <f t="shared" si="0"/>
        <v>-162</v>
      </c>
      <c r="N16" s="35">
        <f t="shared" si="1"/>
        <v>-10.671936758893279</v>
      </c>
      <c r="O16" s="29">
        <f t="shared" si="2"/>
        <v>1080</v>
      </c>
      <c r="P16" s="29">
        <v>974</v>
      </c>
      <c r="Q16" s="29">
        <v>106</v>
      </c>
      <c r="R16" s="15">
        <v>208</v>
      </c>
    </row>
    <row r="17" spans="1:18">
      <c r="A17" s="69">
        <v>8</v>
      </c>
      <c r="B17" s="91" t="s">
        <v>9</v>
      </c>
      <c r="C17" s="30">
        <v>2859</v>
      </c>
      <c r="D17" s="28">
        <v>2900</v>
      </c>
      <c r="E17" s="28">
        <f>C17-D17</f>
        <v>-41</v>
      </c>
      <c r="F17" s="35">
        <f>E17/D17*100</f>
        <v>-1.4137931034482758</v>
      </c>
      <c r="G17" s="29">
        <v>3299</v>
      </c>
      <c r="H17" s="28">
        <v>3177</v>
      </c>
      <c r="I17" s="29">
        <v>621</v>
      </c>
      <c r="J17" s="29">
        <v>131</v>
      </c>
      <c r="K17" s="29">
        <v>490</v>
      </c>
      <c r="L17" s="29">
        <v>696</v>
      </c>
      <c r="M17" s="29">
        <f t="shared" si="0"/>
        <v>-75</v>
      </c>
      <c r="N17" s="35">
        <f t="shared" si="1"/>
        <v>-10.775862068965516</v>
      </c>
      <c r="O17" s="29">
        <f t="shared" si="2"/>
        <v>192</v>
      </c>
      <c r="P17" s="29">
        <v>111</v>
      </c>
      <c r="Q17" s="29">
        <v>81</v>
      </c>
      <c r="R17" s="15">
        <v>209</v>
      </c>
    </row>
    <row r="18" spans="1:18">
      <c r="A18" s="69">
        <v>9</v>
      </c>
      <c r="B18" s="91" t="s">
        <v>10</v>
      </c>
      <c r="C18" s="30">
        <v>3861</v>
      </c>
      <c r="D18" s="28">
        <v>4069</v>
      </c>
      <c r="E18" s="28">
        <f>C18-D18</f>
        <v>-208</v>
      </c>
      <c r="F18" s="35">
        <f>E18/D18*100</f>
        <v>-5.1118210862619806</v>
      </c>
      <c r="G18" s="29">
        <v>4519</v>
      </c>
      <c r="H18" s="28">
        <v>4384</v>
      </c>
      <c r="I18" s="29">
        <v>2314</v>
      </c>
      <c r="J18" s="29">
        <v>2314</v>
      </c>
      <c r="K18" s="29" t="s">
        <v>57</v>
      </c>
      <c r="L18" s="29">
        <v>4163</v>
      </c>
      <c r="M18" s="29">
        <f t="shared" si="0"/>
        <v>-1849</v>
      </c>
      <c r="N18" s="35">
        <f t="shared" si="1"/>
        <v>-44.415085275042038</v>
      </c>
      <c r="O18" s="29">
        <v>4244</v>
      </c>
      <c r="P18" s="29">
        <v>4244</v>
      </c>
      <c r="Q18" s="29" t="s">
        <v>57</v>
      </c>
      <c r="R18" s="15">
        <v>210</v>
      </c>
    </row>
    <row r="19" spans="1:18">
      <c r="A19" s="69">
        <v>10</v>
      </c>
      <c r="B19" s="91" t="s">
        <v>11</v>
      </c>
      <c r="C19" s="30">
        <v>3320</v>
      </c>
      <c r="D19" s="28">
        <v>3455</v>
      </c>
      <c r="E19" s="28">
        <f>C19-D19</f>
        <v>-135</v>
      </c>
      <c r="F19" s="35">
        <f>E19/D19*100</f>
        <v>-3.907380607814761</v>
      </c>
      <c r="G19" s="29">
        <v>4027</v>
      </c>
      <c r="H19" s="28">
        <v>3675</v>
      </c>
      <c r="I19" s="29">
        <v>1249</v>
      </c>
      <c r="J19" s="29">
        <v>632</v>
      </c>
      <c r="K19" s="29">
        <v>617</v>
      </c>
      <c r="L19" s="29">
        <v>1505</v>
      </c>
      <c r="M19" s="29">
        <f t="shared" si="0"/>
        <v>-256</v>
      </c>
      <c r="N19" s="35">
        <f t="shared" si="1"/>
        <v>-17.009966777408639</v>
      </c>
      <c r="O19" s="29">
        <f t="shared" si="2"/>
        <v>1316</v>
      </c>
      <c r="P19" s="29">
        <v>1210</v>
      </c>
      <c r="Q19" s="29">
        <v>106</v>
      </c>
      <c r="R19" s="15">
        <v>211</v>
      </c>
    </row>
    <row r="20" spans="1:18">
      <c r="A20" s="69"/>
      <c r="B20" s="92"/>
      <c r="C20" s="41"/>
      <c r="D20" s="31"/>
      <c r="E20" s="31"/>
      <c r="F20" s="37"/>
      <c r="G20" s="31"/>
      <c r="H20" s="31"/>
      <c r="I20" s="31"/>
      <c r="J20" s="32"/>
      <c r="K20" s="32"/>
      <c r="L20" s="31"/>
      <c r="M20" s="29"/>
      <c r="N20" s="35"/>
      <c r="O20" s="29">
        <f t="shared" si="2"/>
        <v>0</v>
      </c>
      <c r="P20" s="32"/>
      <c r="Q20" s="32"/>
      <c r="R20" s="15"/>
    </row>
    <row r="21" spans="1:18">
      <c r="A21" s="69">
        <v>11</v>
      </c>
      <c r="B21" s="91" t="s">
        <v>12</v>
      </c>
      <c r="C21" s="30">
        <v>3440</v>
      </c>
      <c r="D21" s="28">
        <v>3455</v>
      </c>
      <c r="E21" s="28">
        <f>C21-D21</f>
        <v>-15</v>
      </c>
      <c r="F21" s="35">
        <f>E21/D21*100</f>
        <v>-0.43415340086830684</v>
      </c>
      <c r="G21" s="29">
        <v>3787</v>
      </c>
      <c r="H21" s="28">
        <v>3615</v>
      </c>
      <c r="I21" s="29">
        <v>993</v>
      </c>
      <c r="J21" s="29">
        <v>419</v>
      </c>
      <c r="K21" s="29">
        <v>574</v>
      </c>
      <c r="L21" s="29">
        <v>1220</v>
      </c>
      <c r="M21" s="29">
        <f t="shared" si="0"/>
        <v>-227</v>
      </c>
      <c r="N21" s="35">
        <f t="shared" si="1"/>
        <v>-18.606557377049178</v>
      </c>
      <c r="O21" s="29">
        <f t="shared" si="2"/>
        <v>681</v>
      </c>
      <c r="P21" s="29">
        <v>579</v>
      </c>
      <c r="Q21" s="29">
        <v>102</v>
      </c>
      <c r="R21" s="15">
        <v>212</v>
      </c>
    </row>
    <row r="22" spans="1:18">
      <c r="A22" s="69">
        <v>12</v>
      </c>
      <c r="B22" s="91" t="s">
        <v>13</v>
      </c>
      <c r="C22" s="30">
        <v>7006</v>
      </c>
      <c r="D22" s="28">
        <v>7508</v>
      </c>
      <c r="E22" s="28">
        <f>C22-D22</f>
        <v>-502</v>
      </c>
      <c r="F22" s="35">
        <f>E22/D22*100</f>
        <v>-6.6862013851891318</v>
      </c>
      <c r="G22" s="31">
        <v>8373</v>
      </c>
      <c r="H22" s="28">
        <v>7968</v>
      </c>
      <c r="I22" s="31">
        <v>958</v>
      </c>
      <c r="J22" s="31">
        <v>958</v>
      </c>
      <c r="K22" s="31" t="s">
        <v>57</v>
      </c>
      <c r="L22" s="29">
        <v>1778</v>
      </c>
      <c r="M22" s="29">
        <f t="shared" si="0"/>
        <v>-820</v>
      </c>
      <c r="N22" s="35">
        <f t="shared" si="1"/>
        <v>-46.11923509561305</v>
      </c>
      <c r="O22" s="29">
        <v>1870</v>
      </c>
      <c r="P22" s="31">
        <v>1870</v>
      </c>
      <c r="Q22" s="31" t="s">
        <v>57</v>
      </c>
      <c r="R22" s="15">
        <v>214</v>
      </c>
    </row>
    <row r="23" spans="1:18">
      <c r="A23" s="69">
        <v>13</v>
      </c>
      <c r="B23" s="91" t="s">
        <v>14</v>
      </c>
      <c r="C23" s="30">
        <v>4461</v>
      </c>
      <c r="D23" s="28">
        <v>4578</v>
      </c>
      <c r="E23" s="28">
        <f>C23-D23</f>
        <v>-117</v>
      </c>
      <c r="F23" s="35">
        <f>E23/D23*100</f>
        <v>-2.5557011795543905</v>
      </c>
      <c r="G23" s="29">
        <v>5240</v>
      </c>
      <c r="H23" s="28">
        <v>4871</v>
      </c>
      <c r="I23" s="29">
        <v>808</v>
      </c>
      <c r="J23" s="29">
        <v>428</v>
      </c>
      <c r="K23" s="29">
        <v>380</v>
      </c>
      <c r="L23" s="29">
        <v>940</v>
      </c>
      <c r="M23" s="29">
        <f t="shared" si="0"/>
        <v>-132</v>
      </c>
      <c r="N23" s="35">
        <f t="shared" si="1"/>
        <v>-14.042553191489363</v>
      </c>
      <c r="O23" s="29">
        <f t="shared" si="2"/>
        <v>698</v>
      </c>
      <c r="P23" s="29">
        <v>633</v>
      </c>
      <c r="Q23" s="29">
        <v>65</v>
      </c>
      <c r="R23" s="15">
        <v>215</v>
      </c>
    </row>
    <row r="24" spans="1:18">
      <c r="A24" s="69">
        <v>14</v>
      </c>
      <c r="B24" s="91" t="s">
        <v>15</v>
      </c>
      <c r="C24" s="30">
        <v>2177</v>
      </c>
      <c r="D24" s="28">
        <v>2171</v>
      </c>
      <c r="E24" s="28">
        <f>C24-D24</f>
        <v>6</v>
      </c>
      <c r="F24" s="35">
        <f>E24/D24*100</f>
        <v>0.27637033625057578</v>
      </c>
      <c r="G24" s="29">
        <v>2391</v>
      </c>
      <c r="H24" s="28">
        <v>2282</v>
      </c>
      <c r="I24" s="29">
        <v>1312</v>
      </c>
      <c r="J24" s="29">
        <v>750</v>
      </c>
      <c r="K24" s="29">
        <v>562</v>
      </c>
      <c r="L24" s="29">
        <v>1670</v>
      </c>
      <c r="M24" s="29">
        <f t="shared" si="0"/>
        <v>-358</v>
      </c>
      <c r="N24" s="35">
        <f t="shared" si="1"/>
        <v>-21.437125748502993</v>
      </c>
      <c r="O24" s="29">
        <f t="shared" si="2"/>
        <v>1685</v>
      </c>
      <c r="P24" s="29">
        <v>1587</v>
      </c>
      <c r="Q24" s="29">
        <v>98</v>
      </c>
      <c r="R24" s="15">
        <v>216</v>
      </c>
    </row>
    <row r="25" spans="1:18">
      <c r="A25" s="69">
        <v>15</v>
      </c>
      <c r="B25" s="91" t="s">
        <v>16</v>
      </c>
      <c r="C25" s="30">
        <v>3328</v>
      </c>
      <c r="D25" s="28">
        <v>3574</v>
      </c>
      <c r="E25" s="28">
        <f>C25-D25</f>
        <v>-246</v>
      </c>
      <c r="F25" s="35">
        <f>E25/D25*100</f>
        <v>-6.8830442081701175</v>
      </c>
      <c r="G25" s="29">
        <v>3770</v>
      </c>
      <c r="H25" s="28">
        <v>3828</v>
      </c>
      <c r="I25" s="29">
        <v>1644</v>
      </c>
      <c r="J25" s="29">
        <v>1070</v>
      </c>
      <c r="K25" s="29">
        <v>574</v>
      </c>
      <c r="L25" s="29">
        <v>1976</v>
      </c>
      <c r="M25" s="29">
        <f t="shared" si="0"/>
        <v>-332</v>
      </c>
      <c r="N25" s="35">
        <f t="shared" si="1"/>
        <v>-16.801619433198383</v>
      </c>
      <c r="O25" s="29">
        <f t="shared" si="2"/>
        <v>2394</v>
      </c>
      <c r="P25" s="29">
        <v>2297</v>
      </c>
      <c r="Q25" s="29">
        <v>97</v>
      </c>
      <c r="R25" s="15">
        <v>217</v>
      </c>
    </row>
    <row r="26" spans="1:18">
      <c r="A26" s="69"/>
      <c r="B26" s="92"/>
      <c r="C26" s="41"/>
      <c r="D26" s="31"/>
      <c r="E26" s="31"/>
      <c r="F26" s="37"/>
      <c r="G26" s="31"/>
      <c r="H26" s="31"/>
      <c r="I26" s="31"/>
      <c r="J26" s="32"/>
      <c r="K26" s="32"/>
      <c r="L26" s="31"/>
      <c r="M26" s="29"/>
      <c r="N26" s="35"/>
      <c r="O26" s="29"/>
      <c r="P26" s="32"/>
      <c r="Q26" s="32"/>
      <c r="R26" s="15"/>
    </row>
    <row r="27" spans="1:18">
      <c r="A27" s="69">
        <v>16</v>
      </c>
      <c r="B27" s="91" t="s">
        <v>17</v>
      </c>
      <c r="C27" s="30">
        <v>5247</v>
      </c>
      <c r="D27" s="28">
        <v>5369</v>
      </c>
      <c r="E27" s="28">
        <f>C27-D27</f>
        <v>-122</v>
      </c>
      <c r="F27" s="35">
        <f>E27/D27*100</f>
        <v>-2.2723039672192216</v>
      </c>
      <c r="G27" s="29">
        <v>6152</v>
      </c>
      <c r="H27" s="28">
        <v>5616</v>
      </c>
      <c r="I27" s="29">
        <v>2134</v>
      </c>
      <c r="J27" s="29">
        <v>2122</v>
      </c>
      <c r="K27" s="29">
        <v>12</v>
      </c>
      <c r="L27" s="29">
        <v>4186</v>
      </c>
      <c r="M27" s="29">
        <f t="shared" si="0"/>
        <v>-2052</v>
      </c>
      <c r="N27" s="35">
        <f t="shared" si="1"/>
        <v>-49.020544672718586</v>
      </c>
      <c r="O27" s="29">
        <f t="shared" si="2"/>
        <v>3237</v>
      </c>
      <c r="P27" s="29">
        <v>3234</v>
      </c>
      <c r="Q27" s="29">
        <v>3</v>
      </c>
      <c r="R27" s="15">
        <v>218</v>
      </c>
    </row>
    <row r="28" spans="1:18">
      <c r="A28" s="69">
        <v>17</v>
      </c>
      <c r="B28" s="91" t="s">
        <v>18</v>
      </c>
      <c r="C28" s="30">
        <v>6151</v>
      </c>
      <c r="D28" s="28">
        <v>6292</v>
      </c>
      <c r="E28" s="28">
        <f>C28-D28</f>
        <v>-141</v>
      </c>
      <c r="F28" s="35">
        <f>E28/D28*100</f>
        <v>-2.2409408773045136</v>
      </c>
      <c r="G28" s="29">
        <v>7077</v>
      </c>
      <c r="H28" s="28">
        <v>6605</v>
      </c>
      <c r="I28" s="29">
        <v>779</v>
      </c>
      <c r="J28" s="29">
        <v>293</v>
      </c>
      <c r="K28" s="29">
        <v>486</v>
      </c>
      <c r="L28" s="29">
        <v>925</v>
      </c>
      <c r="M28" s="29">
        <f t="shared" si="0"/>
        <v>-146</v>
      </c>
      <c r="N28" s="35">
        <f t="shared" si="1"/>
        <v>-15.783783783783784</v>
      </c>
      <c r="O28" s="29">
        <f t="shared" si="2"/>
        <v>339</v>
      </c>
      <c r="P28" s="29">
        <v>260</v>
      </c>
      <c r="Q28" s="29">
        <v>79</v>
      </c>
      <c r="R28" s="15">
        <v>219</v>
      </c>
    </row>
    <row r="29" spans="1:18">
      <c r="A29" s="69">
        <v>18</v>
      </c>
      <c r="B29" s="91" t="s">
        <v>19</v>
      </c>
      <c r="C29" s="30">
        <v>7193</v>
      </c>
      <c r="D29" s="28">
        <v>7288</v>
      </c>
      <c r="E29" s="28">
        <f>C29-D29</f>
        <v>-95</v>
      </c>
      <c r="F29" s="35">
        <f>E29/D29*100</f>
        <v>-1.3035126234906695</v>
      </c>
      <c r="G29" s="31">
        <v>9092</v>
      </c>
      <c r="H29" s="28">
        <v>7758</v>
      </c>
      <c r="I29" s="31">
        <v>141</v>
      </c>
      <c r="J29" s="31">
        <v>49</v>
      </c>
      <c r="K29" s="31">
        <v>92</v>
      </c>
      <c r="L29" s="29">
        <v>306</v>
      </c>
      <c r="M29" s="29">
        <f t="shared" si="0"/>
        <v>-165</v>
      </c>
      <c r="N29" s="35">
        <f t="shared" si="1"/>
        <v>-53.921568627450981</v>
      </c>
      <c r="O29" s="29">
        <f t="shared" si="2"/>
        <v>42</v>
      </c>
      <c r="P29" s="31">
        <v>27</v>
      </c>
      <c r="Q29" s="31">
        <v>15</v>
      </c>
      <c r="R29" s="15">
        <v>221</v>
      </c>
    </row>
    <row r="30" spans="1:18">
      <c r="A30" s="69">
        <v>29</v>
      </c>
      <c r="B30" s="91" t="s">
        <v>20</v>
      </c>
      <c r="C30" s="30">
        <v>10754</v>
      </c>
      <c r="D30" s="28">
        <v>11053</v>
      </c>
      <c r="E30" s="28">
        <f>C30-D30</f>
        <v>-299</v>
      </c>
      <c r="F30" s="35">
        <f>E30/D30*100</f>
        <v>-2.7051479236406406</v>
      </c>
      <c r="G30" s="29">
        <v>12809</v>
      </c>
      <c r="H30" s="28">
        <v>11554</v>
      </c>
      <c r="I30" s="29">
        <v>851</v>
      </c>
      <c r="J30" s="29">
        <v>399</v>
      </c>
      <c r="K30" s="29">
        <v>452</v>
      </c>
      <c r="L30" s="29">
        <v>1217</v>
      </c>
      <c r="M30" s="29">
        <f t="shared" si="0"/>
        <v>-366</v>
      </c>
      <c r="N30" s="35">
        <f t="shared" si="1"/>
        <v>-30.073952341824157</v>
      </c>
      <c r="O30" s="29">
        <f t="shared" si="2"/>
        <v>699</v>
      </c>
      <c r="P30" s="29">
        <v>623</v>
      </c>
      <c r="Q30" s="29">
        <v>76</v>
      </c>
      <c r="R30" s="15">
        <v>222</v>
      </c>
    </row>
    <row r="31" spans="1:18">
      <c r="A31" s="69">
        <v>20</v>
      </c>
      <c r="B31" s="91" t="s">
        <v>21</v>
      </c>
      <c r="C31" s="30">
        <v>2398</v>
      </c>
      <c r="D31" s="28">
        <v>2587</v>
      </c>
      <c r="E31" s="28">
        <f>C31-D31</f>
        <v>-189</v>
      </c>
      <c r="F31" s="35">
        <f>E31/D31*100</f>
        <v>-7.3057595670661</v>
      </c>
      <c r="G31" s="29">
        <v>3253</v>
      </c>
      <c r="H31" s="28">
        <v>2785</v>
      </c>
      <c r="I31" s="29">
        <v>21</v>
      </c>
      <c r="J31" s="29">
        <v>8</v>
      </c>
      <c r="K31" s="29">
        <v>13</v>
      </c>
      <c r="L31" s="29">
        <v>25</v>
      </c>
      <c r="M31" s="29">
        <f t="shared" si="0"/>
        <v>-4</v>
      </c>
      <c r="N31" s="35">
        <f t="shared" si="1"/>
        <v>-16</v>
      </c>
      <c r="O31" s="29">
        <f t="shared" si="2"/>
        <v>8</v>
      </c>
      <c r="P31" s="29">
        <v>5</v>
      </c>
      <c r="Q31" s="29">
        <v>3</v>
      </c>
      <c r="R31" s="15">
        <v>223</v>
      </c>
    </row>
    <row r="32" spans="1:18">
      <c r="A32" s="69"/>
      <c r="B32" s="92"/>
      <c r="C32" s="41"/>
      <c r="D32" s="31"/>
      <c r="E32" s="31"/>
      <c r="F32" s="37"/>
      <c r="G32" s="31"/>
      <c r="H32" s="31"/>
      <c r="I32" s="31"/>
      <c r="J32" s="32"/>
      <c r="K32" s="32"/>
      <c r="L32" s="29"/>
      <c r="M32" s="29"/>
      <c r="N32" s="35"/>
      <c r="O32" s="29"/>
      <c r="P32" s="32"/>
      <c r="Q32" s="32"/>
      <c r="R32" s="15"/>
    </row>
    <row r="33" spans="1:18">
      <c r="A33" s="69">
        <v>21</v>
      </c>
      <c r="B33" s="91" t="s">
        <v>22</v>
      </c>
      <c r="C33" s="30">
        <v>5276</v>
      </c>
      <c r="D33" s="28">
        <v>5252</v>
      </c>
      <c r="E33" s="28">
        <f>C33-D33</f>
        <v>24</v>
      </c>
      <c r="F33" s="35">
        <f>E33/D33*100</f>
        <v>0.45696877380045697</v>
      </c>
      <c r="G33" s="29">
        <v>6470</v>
      </c>
      <c r="H33" s="28">
        <v>5464</v>
      </c>
      <c r="I33" s="29">
        <v>36</v>
      </c>
      <c r="J33" s="29">
        <v>8</v>
      </c>
      <c r="K33" s="29">
        <v>28</v>
      </c>
      <c r="L33" s="29">
        <v>50</v>
      </c>
      <c r="M33" s="29">
        <f t="shared" si="0"/>
        <v>-14</v>
      </c>
      <c r="N33" s="35">
        <f t="shared" si="1"/>
        <v>-28.000000000000004</v>
      </c>
      <c r="O33" s="29">
        <f t="shared" si="2"/>
        <v>11</v>
      </c>
      <c r="P33" s="29">
        <v>6</v>
      </c>
      <c r="Q33" s="29">
        <v>5</v>
      </c>
      <c r="R33" s="15">
        <v>224</v>
      </c>
    </row>
    <row r="34" spans="1:18" s="44" customFormat="1">
      <c r="A34" s="45">
        <v>22</v>
      </c>
      <c r="B34" s="46" t="s">
        <v>23</v>
      </c>
      <c r="C34" s="30">
        <v>4743</v>
      </c>
      <c r="D34" s="28">
        <v>4713</v>
      </c>
      <c r="E34" s="28">
        <f>C34-D34</f>
        <v>30</v>
      </c>
      <c r="F34" s="48">
        <f>E34/D34*100</f>
        <v>0.63653723742838952</v>
      </c>
      <c r="G34" s="49">
        <v>5757</v>
      </c>
      <c r="H34" s="47">
        <v>5003</v>
      </c>
      <c r="I34" s="49">
        <v>880</v>
      </c>
      <c r="J34" s="49">
        <v>335</v>
      </c>
      <c r="K34" s="49">
        <v>545</v>
      </c>
      <c r="L34" s="49">
        <v>1032</v>
      </c>
      <c r="M34" s="49">
        <f t="shared" si="0"/>
        <v>-152</v>
      </c>
      <c r="N34" s="48">
        <f t="shared" si="1"/>
        <v>-14.728682170542637</v>
      </c>
      <c r="O34" s="49">
        <f t="shared" si="2"/>
        <v>527</v>
      </c>
      <c r="P34" s="49">
        <v>428</v>
      </c>
      <c r="Q34" s="49">
        <v>99</v>
      </c>
      <c r="R34" s="50">
        <v>225</v>
      </c>
    </row>
    <row r="35" spans="1:18">
      <c r="A35" s="69">
        <v>23</v>
      </c>
      <c r="B35" s="91" t="s">
        <v>24</v>
      </c>
      <c r="C35" s="93">
        <v>3672</v>
      </c>
      <c r="D35" s="94">
        <v>3580</v>
      </c>
      <c r="E35" s="94">
        <f>C35-D35</f>
        <v>92</v>
      </c>
      <c r="F35" s="35">
        <f>E35/D35*100</f>
        <v>2.569832402234637</v>
      </c>
      <c r="G35" s="29">
        <v>4579</v>
      </c>
      <c r="H35" s="28">
        <v>3747</v>
      </c>
      <c r="I35" s="29">
        <v>186</v>
      </c>
      <c r="J35" s="29">
        <v>111</v>
      </c>
      <c r="K35" s="29">
        <v>75</v>
      </c>
      <c r="L35" s="29">
        <v>234</v>
      </c>
      <c r="M35" s="29">
        <f t="shared" si="0"/>
        <v>-48</v>
      </c>
      <c r="N35" s="35">
        <f t="shared" si="1"/>
        <v>-20.512820512820511</v>
      </c>
      <c r="O35" s="29">
        <f t="shared" si="2"/>
        <v>146</v>
      </c>
      <c r="P35" s="29">
        <v>134</v>
      </c>
      <c r="Q35" s="29">
        <v>12</v>
      </c>
      <c r="R35" s="15">
        <v>227</v>
      </c>
    </row>
    <row r="36" spans="1:18">
      <c r="A36" s="69">
        <v>24</v>
      </c>
      <c r="B36" s="91" t="s">
        <v>25</v>
      </c>
      <c r="C36" s="30">
        <v>2072</v>
      </c>
      <c r="D36" s="28">
        <v>1996</v>
      </c>
      <c r="E36" s="28">
        <f>C36-D36</f>
        <v>76</v>
      </c>
      <c r="F36" s="35">
        <f>E36/D36*100</f>
        <v>3.8076152304609221</v>
      </c>
      <c r="G36" s="31">
        <v>2664</v>
      </c>
      <c r="H36" s="28">
        <v>2130</v>
      </c>
      <c r="I36" s="29">
        <v>142</v>
      </c>
      <c r="J36" s="29">
        <v>86</v>
      </c>
      <c r="K36" s="29">
        <v>56</v>
      </c>
      <c r="L36" s="29">
        <v>168</v>
      </c>
      <c r="M36" s="29">
        <f t="shared" si="0"/>
        <v>-26</v>
      </c>
      <c r="N36" s="35">
        <f t="shared" si="1"/>
        <v>-15.476190476190476</v>
      </c>
      <c r="O36" s="29">
        <f t="shared" si="2"/>
        <v>86</v>
      </c>
      <c r="P36" s="29">
        <v>76</v>
      </c>
      <c r="Q36" s="29">
        <v>10</v>
      </c>
      <c r="R36" s="15">
        <v>228</v>
      </c>
    </row>
    <row r="37" spans="1:18">
      <c r="A37" s="69">
        <v>25</v>
      </c>
      <c r="B37" s="91" t="s">
        <v>26</v>
      </c>
      <c r="C37" s="30">
        <v>2005</v>
      </c>
      <c r="D37" s="28">
        <v>1742</v>
      </c>
      <c r="E37" s="28">
        <f>C37-D37</f>
        <v>263</v>
      </c>
      <c r="F37" s="35">
        <f>E37/D37*100</f>
        <v>15.097588978185994</v>
      </c>
      <c r="G37" s="29">
        <v>2368</v>
      </c>
      <c r="H37" s="28">
        <v>1834</v>
      </c>
      <c r="I37" s="29">
        <v>129</v>
      </c>
      <c r="J37" s="29">
        <v>73</v>
      </c>
      <c r="K37" s="29">
        <v>56</v>
      </c>
      <c r="L37" s="29">
        <v>172</v>
      </c>
      <c r="M37" s="29">
        <f t="shared" si="0"/>
        <v>-43</v>
      </c>
      <c r="N37" s="35">
        <f t="shared" si="1"/>
        <v>-25</v>
      </c>
      <c r="O37" s="29">
        <f t="shared" si="2"/>
        <v>66</v>
      </c>
      <c r="P37" s="29">
        <v>57</v>
      </c>
      <c r="Q37" s="29">
        <v>9</v>
      </c>
      <c r="R37" s="15">
        <v>229</v>
      </c>
    </row>
    <row r="38" spans="1:18">
      <c r="A38" s="69"/>
      <c r="B38" s="91"/>
      <c r="C38" s="30"/>
      <c r="D38" s="28"/>
      <c r="E38" s="28"/>
      <c r="F38" s="35"/>
      <c r="G38" s="31"/>
      <c r="H38" s="28"/>
      <c r="I38" s="31"/>
      <c r="J38" s="32"/>
      <c r="K38" s="32"/>
      <c r="L38" s="29"/>
      <c r="M38" s="29"/>
      <c r="N38" s="35"/>
      <c r="O38" s="29"/>
      <c r="P38" s="32"/>
      <c r="Q38" s="32"/>
      <c r="R38" s="15"/>
    </row>
    <row r="39" spans="1:18">
      <c r="A39" s="69">
        <v>26</v>
      </c>
      <c r="B39" s="91" t="s">
        <v>27</v>
      </c>
      <c r="C39" s="30">
        <v>4539</v>
      </c>
      <c r="D39" s="28">
        <v>4741</v>
      </c>
      <c r="E39" s="28">
        <f>C39-D39</f>
        <v>-202</v>
      </c>
      <c r="F39" s="35">
        <f>E39/D39*100</f>
        <v>-4.260704492723054</v>
      </c>
      <c r="G39" s="29">
        <v>5655</v>
      </c>
      <c r="H39" s="28">
        <v>5041</v>
      </c>
      <c r="I39" s="29">
        <v>434</v>
      </c>
      <c r="J39" s="29">
        <v>282</v>
      </c>
      <c r="K39" s="29">
        <v>152</v>
      </c>
      <c r="L39" s="29">
        <v>495</v>
      </c>
      <c r="M39" s="29">
        <f t="shared" si="0"/>
        <v>-61</v>
      </c>
      <c r="N39" s="35">
        <f t="shared" si="1"/>
        <v>-12.323232323232324</v>
      </c>
      <c r="O39" s="29">
        <f t="shared" si="2"/>
        <v>330</v>
      </c>
      <c r="P39" s="29">
        <v>304</v>
      </c>
      <c r="Q39" s="29">
        <v>26</v>
      </c>
      <c r="R39" s="15">
        <v>230</v>
      </c>
    </row>
    <row r="40" spans="1:18">
      <c r="A40" s="69">
        <v>27</v>
      </c>
      <c r="B40" s="91" t="s">
        <v>28</v>
      </c>
      <c r="C40" s="30">
        <v>2236</v>
      </c>
      <c r="D40" s="28">
        <v>2253</v>
      </c>
      <c r="E40" s="28">
        <f>C40-D40</f>
        <v>-17</v>
      </c>
      <c r="F40" s="35">
        <f>E40/D40*100</f>
        <v>-0.75454948956946288</v>
      </c>
      <c r="G40" s="29">
        <v>2596</v>
      </c>
      <c r="H40" s="28">
        <v>2330</v>
      </c>
      <c r="I40" s="29">
        <v>523</v>
      </c>
      <c r="J40" s="29">
        <v>210</v>
      </c>
      <c r="K40" s="29">
        <v>313</v>
      </c>
      <c r="L40" s="29">
        <v>563</v>
      </c>
      <c r="M40" s="29">
        <f t="shared" si="0"/>
        <v>-40</v>
      </c>
      <c r="N40" s="35">
        <f t="shared" si="1"/>
        <v>-7.104795737122557</v>
      </c>
      <c r="O40" s="29">
        <f t="shared" si="2"/>
        <v>441</v>
      </c>
      <c r="P40" s="29">
        <v>389</v>
      </c>
      <c r="Q40" s="29">
        <v>52</v>
      </c>
      <c r="R40" s="15">
        <v>231</v>
      </c>
    </row>
    <row r="41" spans="1:18">
      <c r="A41" s="69">
        <v>28</v>
      </c>
      <c r="B41" s="91" t="s">
        <v>29</v>
      </c>
      <c r="C41" s="30">
        <v>4839</v>
      </c>
      <c r="D41" s="28">
        <v>5003</v>
      </c>
      <c r="E41" s="28">
        <f>C41-D41</f>
        <v>-164</v>
      </c>
      <c r="F41" s="35">
        <f>E41/D41*100</f>
        <v>-3.2780331800919451</v>
      </c>
      <c r="G41" s="29">
        <v>5610</v>
      </c>
      <c r="H41" s="28">
        <v>5329</v>
      </c>
      <c r="I41" s="29">
        <v>1253</v>
      </c>
      <c r="J41" s="29">
        <v>1253</v>
      </c>
      <c r="K41" s="29" t="s">
        <v>57</v>
      </c>
      <c r="L41" s="29">
        <v>2699</v>
      </c>
      <c r="M41" s="29">
        <f t="shared" si="0"/>
        <v>-1446</v>
      </c>
      <c r="N41" s="35">
        <f t="shared" si="1"/>
        <v>-53.575398295665067</v>
      </c>
      <c r="O41" s="29">
        <v>1760</v>
      </c>
      <c r="P41" s="29">
        <v>1760</v>
      </c>
      <c r="Q41" s="29" t="s">
        <v>57</v>
      </c>
      <c r="R41" s="15">
        <v>232</v>
      </c>
    </row>
    <row r="42" spans="1:18">
      <c r="A42" s="69">
        <v>29</v>
      </c>
      <c r="B42" s="91" t="s">
        <v>30</v>
      </c>
      <c r="C42" s="30">
        <v>1928</v>
      </c>
      <c r="D42" s="28">
        <v>1957</v>
      </c>
      <c r="E42" s="28">
        <f>C42-D42</f>
        <v>-29</v>
      </c>
      <c r="F42" s="35">
        <f>E42/D42*100</f>
        <v>-1.481859989780276</v>
      </c>
      <c r="G42" s="29">
        <v>2236</v>
      </c>
      <c r="H42" s="28">
        <v>2056</v>
      </c>
      <c r="I42" s="29">
        <v>407</v>
      </c>
      <c r="J42" s="29">
        <v>229</v>
      </c>
      <c r="K42" s="29">
        <v>178</v>
      </c>
      <c r="L42" s="29">
        <v>432</v>
      </c>
      <c r="M42" s="29">
        <f t="shared" si="0"/>
        <v>-25</v>
      </c>
      <c r="N42" s="35">
        <f t="shared" si="1"/>
        <v>-5.7870370370370372</v>
      </c>
      <c r="O42" s="29">
        <f t="shared" si="2"/>
        <v>326</v>
      </c>
      <c r="P42" s="29">
        <v>295</v>
      </c>
      <c r="Q42" s="29">
        <v>31</v>
      </c>
      <c r="R42" s="15">
        <v>233</v>
      </c>
    </row>
    <row r="43" spans="1:18">
      <c r="A43" s="69">
        <v>30</v>
      </c>
      <c r="B43" s="91" t="s">
        <v>31</v>
      </c>
      <c r="C43" s="30">
        <v>4400</v>
      </c>
      <c r="D43" s="28">
        <v>4388</v>
      </c>
      <c r="E43" s="28">
        <f>C43-D43</f>
        <v>12</v>
      </c>
      <c r="F43" s="35">
        <f>E43/D43*100</f>
        <v>0.27347310847766637</v>
      </c>
      <c r="G43" s="29">
        <v>5680</v>
      </c>
      <c r="H43" s="28">
        <v>4548</v>
      </c>
      <c r="I43" s="29">
        <v>256</v>
      </c>
      <c r="J43" s="29">
        <v>121</v>
      </c>
      <c r="K43" s="29">
        <v>135</v>
      </c>
      <c r="L43" s="29">
        <v>299</v>
      </c>
      <c r="M43" s="29">
        <f t="shared" si="0"/>
        <v>-43</v>
      </c>
      <c r="N43" s="35">
        <f t="shared" si="1"/>
        <v>-14.381270903010032</v>
      </c>
      <c r="O43" s="29">
        <f t="shared" si="2"/>
        <v>94</v>
      </c>
      <c r="P43" s="29">
        <v>73</v>
      </c>
      <c r="Q43" s="29">
        <v>21</v>
      </c>
      <c r="R43" s="15">
        <v>234</v>
      </c>
    </row>
    <row r="44" spans="1:18">
      <c r="A44" s="69"/>
      <c r="B44" s="91"/>
      <c r="C44" s="30"/>
      <c r="D44" s="28"/>
      <c r="E44" s="28"/>
      <c r="F44" s="35"/>
      <c r="G44" s="31"/>
      <c r="H44" s="28"/>
      <c r="I44" s="31"/>
      <c r="J44" s="32"/>
      <c r="K44" s="32"/>
      <c r="L44" s="29"/>
      <c r="M44" s="29"/>
      <c r="N44" s="35"/>
      <c r="O44" s="29"/>
      <c r="P44" s="32"/>
      <c r="Q44" s="32"/>
      <c r="R44" s="15"/>
    </row>
    <row r="45" spans="1:18">
      <c r="A45" s="69">
        <v>31</v>
      </c>
      <c r="B45" s="91" t="s">
        <v>32</v>
      </c>
      <c r="C45" s="30">
        <v>2918</v>
      </c>
      <c r="D45" s="28">
        <v>2923</v>
      </c>
      <c r="E45" s="28">
        <f>C45-D45</f>
        <v>-5</v>
      </c>
      <c r="F45" s="35">
        <f>E45/D45*100</f>
        <v>-0.17105713308244952</v>
      </c>
      <c r="G45" s="29">
        <v>3619</v>
      </c>
      <c r="H45" s="28">
        <v>2846</v>
      </c>
      <c r="I45" s="29">
        <v>665</v>
      </c>
      <c r="J45" s="29">
        <v>458</v>
      </c>
      <c r="K45" s="29">
        <v>207</v>
      </c>
      <c r="L45" s="29">
        <v>747</v>
      </c>
      <c r="M45" s="29">
        <f t="shared" si="0"/>
        <v>-82</v>
      </c>
      <c r="N45" s="35">
        <f t="shared" si="1"/>
        <v>-10.977242302543507</v>
      </c>
      <c r="O45" s="29">
        <f t="shared" si="2"/>
        <v>494</v>
      </c>
      <c r="P45" s="29">
        <v>454</v>
      </c>
      <c r="Q45" s="29">
        <v>40</v>
      </c>
      <c r="R45" s="15">
        <v>235</v>
      </c>
    </row>
    <row r="46" spans="1:18">
      <c r="A46" s="69">
        <v>32</v>
      </c>
      <c r="B46" s="91" t="s">
        <v>33</v>
      </c>
      <c r="C46" s="30">
        <v>5171</v>
      </c>
      <c r="D46" s="28">
        <v>5414</v>
      </c>
      <c r="E46" s="28">
        <f>C46-D46</f>
        <v>-243</v>
      </c>
      <c r="F46" s="35">
        <f>E46/D46*100</f>
        <v>-4.4883635020317696</v>
      </c>
      <c r="G46" s="29">
        <v>6422</v>
      </c>
      <c r="H46" s="28">
        <v>5704</v>
      </c>
      <c r="I46" s="29">
        <v>598</v>
      </c>
      <c r="J46" s="29">
        <v>324</v>
      </c>
      <c r="K46" s="29">
        <v>274</v>
      </c>
      <c r="L46" s="29">
        <v>720</v>
      </c>
      <c r="M46" s="29">
        <f t="shared" si="0"/>
        <v>-122</v>
      </c>
      <c r="N46" s="35">
        <f t="shared" si="1"/>
        <v>-16.944444444444446</v>
      </c>
      <c r="O46" s="29">
        <f t="shared" si="2"/>
        <v>373</v>
      </c>
      <c r="P46" s="29">
        <v>324</v>
      </c>
      <c r="Q46" s="29">
        <v>49</v>
      </c>
      <c r="R46" s="15">
        <v>237</v>
      </c>
    </row>
    <row r="47" spans="1:18">
      <c r="A47" s="69">
        <v>33</v>
      </c>
      <c r="B47" s="91" t="s">
        <v>34</v>
      </c>
      <c r="C47" s="30">
        <v>1721</v>
      </c>
      <c r="D47" s="28">
        <v>1631</v>
      </c>
      <c r="E47" s="28">
        <f>C47-D47</f>
        <v>90</v>
      </c>
      <c r="F47" s="35">
        <f>E47/D47*100</f>
        <v>5.5180870631514409</v>
      </c>
      <c r="G47" s="29">
        <v>2024</v>
      </c>
      <c r="H47" s="28">
        <v>1680</v>
      </c>
      <c r="I47" s="29">
        <v>529</v>
      </c>
      <c r="J47" s="29">
        <v>313</v>
      </c>
      <c r="K47" s="29">
        <v>216</v>
      </c>
      <c r="L47" s="29">
        <v>673</v>
      </c>
      <c r="M47" s="29">
        <f t="shared" si="0"/>
        <v>-144</v>
      </c>
      <c r="N47" s="35">
        <f t="shared" si="1"/>
        <v>-21.39673105497771</v>
      </c>
      <c r="O47" s="29">
        <f t="shared" si="2"/>
        <v>427</v>
      </c>
      <c r="P47" s="29">
        <v>390</v>
      </c>
      <c r="Q47" s="29">
        <v>37</v>
      </c>
      <c r="R47" s="15">
        <v>238</v>
      </c>
    </row>
    <row r="48" spans="1:18">
      <c r="A48" s="69">
        <v>34</v>
      </c>
      <c r="B48" s="91" t="s">
        <v>35</v>
      </c>
      <c r="C48" s="30">
        <v>2720</v>
      </c>
      <c r="D48" s="28">
        <v>2972</v>
      </c>
      <c r="E48" s="28">
        <f>C48-D48</f>
        <v>-252</v>
      </c>
      <c r="F48" s="35">
        <f>E48/D48*100</f>
        <v>-8.4791386271870799</v>
      </c>
      <c r="G48" s="29">
        <v>3318</v>
      </c>
      <c r="H48" s="28">
        <v>3130</v>
      </c>
      <c r="I48" s="29">
        <v>711</v>
      </c>
      <c r="J48" s="29">
        <v>316</v>
      </c>
      <c r="K48" s="29">
        <v>395</v>
      </c>
      <c r="L48" s="29">
        <v>888</v>
      </c>
      <c r="M48" s="29">
        <f t="shared" si="0"/>
        <v>-177</v>
      </c>
      <c r="N48" s="35">
        <f t="shared" si="1"/>
        <v>-19.932432432432432</v>
      </c>
      <c r="O48" s="29">
        <f t="shared" si="2"/>
        <v>449</v>
      </c>
      <c r="P48" s="29">
        <v>383</v>
      </c>
      <c r="Q48" s="29">
        <v>66</v>
      </c>
      <c r="R48" s="15">
        <v>239</v>
      </c>
    </row>
    <row r="49" spans="1:18">
      <c r="A49" s="69">
        <v>35</v>
      </c>
      <c r="B49" s="91" t="s">
        <v>36</v>
      </c>
      <c r="C49" s="30">
        <v>1891</v>
      </c>
      <c r="D49" s="28">
        <v>2089</v>
      </c>
      <c r="E49" s="28">
        <f>C49-D49</f>
        <v>-198</v>
      </c>
      <c r="F49" s="35">
        <f>E49/D49*100</f>
        <v>-9.4782192436572537</v>
      </c>
      <c r="G49" s="29">
        <v>2316</v>
      </c>
      <c r="H49" s="28">
        <v>2194</v>
      </c>
      <c r="I49" s="29">
        <v>916</v>
      </c>
      <c r="J49" s="29">
        <v>696</v>
      </c>
      <c r="K49" s="29">
        <v>220</v>
      </c>
      <c r="L49" s="29">
        <v>1147</v>
      </c>
      <c r="M49" s="29">
        <f t="shared" si="0"/>
        <v>-231</v>
      </c>
      <c r="N49" s="35">
        <f t="shared" si="1"/>
        <v>-20.13949433304272</v>
      </c>
      <c r="O49" s="29">
        <f t="shared" si="2"/>
        <v>944</v>
      </c>
      <c r="P49" s="29">
        <v>904</v>
      </c>
      <c r="Q49" s="29">
        <v>40</v>
      </c>
      <c r="R49" s="15">
        <v>240</v>
      </c>
    </row>
    <row r="50" spans="1:18">
      <c r="A50" s="69"/>
      <c r="B50" s="91"/>
      <c r="C50" s="30"/>
      <c r="D50" s="28"/>
      <c r="E50" s="28"/>
      <c r="F50" s="35"/>
      <c r="G50" s="29"/>
      <c r="H50" s="28"/>
      <c r="I50" s="29"/>
      <c r="J50" s="29"/>
      <c r="K50" s="29"/>
      <c r="L50" s="29"/>
      <c r="M50" s="29"/>
      <c r="N50" s="35"/>
      <c r="O50" s="29"/>
      <c r="P50" s="29"/>
      <c r="Q50" s="29"/>
      <c r="R50" s="15"/>
    </row>
    <row r="51" spans="1:18">
      <c r="A51" s="69">
        <v>36</v>
      </c>
      <c r="B51" s="91" t="s">
        <v>37</v>
      </c>
      <c r="C51" s="30">
        <v>2013</v>
      </c>
      <c r="D51" s="28">
        <v>2087</v>
      </c>
      <c r="E51" s="28">
        <f>C51-D51</f>
        <v>-74</v>
      </c>
      <c r="F51" s="35">
        <f>E51/D51*100</f>
        <v>-3.5457594633445138</v>
      </c>
      <c r="G51" s="29">
        <v>2464</v>
      </c>
      <c r="H51" s="28">
        <v>2249</v>
      </c>
      <c r="I51" s="29">
        <v>261</v>
      </c>
      <c r="J51" s="29">
        <v>112</v>
      </c>
      <c r="K51" s="29">
        <v>149</v>
      </c>
      <c r="L51" s="29">
        <v>288</v>
      </c>
      <c r="M51" s="29">
        <f t="shared" si="0"/>
        <v>-27</v>
      </c>
      <c r="N51" s="35">
        <f t="shared" si="1"/>
        <v>-9.375</v>
      </c>
      <c r="O51" s="29">
        <f t="shared" si="2"/>
        <v>110</v>
      </c>
      <c r="P51" s="29">
        <v>93</v>
      </c>
      <c r="Q51" s="29">
        <v>17</v>
      </c>
      <c r="R51" s="15">
        <v>241</v>
      </c>
    </row>
    <row r="52" spans="1:18">
      <c r="A52" s="69">
        <v>37</v>
      </c>
      <c r="B52" s="91" t="s">
        <v>38</v>
      </c>
      <c r="C52" s="30">
        <v>1754</v>
      </c>
      <c r="D52" s="28">
        <v>1842</v>
      </c>
      <c r="E52" s="28">
        <f>C52-D52</f>
        <v>-88</v>
      </c>
      <c r="F52" s="35">
        <f>E52/D52*100</f>
        <v>-4.7774158523344195</v>
      </c>
      <c r="G52" s="29">
        <v>2117</v>
      </c>
      <c r="H52" s="28">
        <v>1959</v>
      </c>
      <c r="I52" s="29">
        <v>743</v>
      </c>
      <c r="J52" s="29">
        <v>292</v>
      </c>
      <c r="K52" s="29">
        <v>451</v>
      </c>
      <c r="L52" s="29">
        <v>918</v>
      </c>
      <c r="M52" s="29">
        <f t="shared" si="0"/>
        <v>-175</v>
      </c>
      <c r="N52" s="35">
        <f t="shared" si="1"/>
        <v>-19.063180827886711</v>
      </c>
      <c r="O52" s="29">
        <f t="shared" si="2"/>
        <v>382</v>
      </c>
      <c r="P52" s="29">
        <v>307</v>
      </c>
      <c r="Q52" s="29">
        <v>75</v>
      </c>
      <c r="R52" s="15">
        <v>242</v>
      </c>
    </row>
    <row r="53" spans="1:18">
      <c r="A53" s="69">
        <v>38</v>
      </c>
      <c r="B53" s="91" t="s">
        <v>39</v>
      </c>
      <c r="C53" s="30">
        <v>2124</v>
      </c>
      <c r="D53" s="28">
        <v>2029</v>
      </c>
      <c r="E53" s="28">
        <f>C53-D53</f>
        <v>95</v>
      </c>
      <c r="F53" s="35">
        <f>E53/D53*100</f>
        <v>4.6821094135041896</v>
      </c>
      <c r="G53" s="29">
        <v>2465</v>
      </c>
      <c r="H53" s="28">
        <v>2162</v>
      </c>
      <c r="I53" s="29">
        <v>595</v>
      </c>
      <c r="J53" s="29">
        <v>408</v>
      </c>
      <c r="K53" s="29">
        <v>187</v>
      </c>
      <c r="L53" s="29">
        <v>789</v>
      </c>
      <c r="M53" s="29">
        <f t="shared" si="0"/>
        <v>-194</v>
      </c>
      <c r="N53" s="35">
        <f t="shared" si="1"/>
        <v>-24.588086185044361</v>
      </c>
      <c r="O53" s="29">
        <f t="shared" si="2"/>
        <v>743</v>
      </c>
      <c r="P53" s="29">
        <v>710</v>
      </c>
      <c r="Q53" s="29">
        <v>33</v>
      </c>
      <c r="R53" s="15">
        <v>243</v>
      </c>
    </row>
    <row r="54" spans="1:18">
      <c r="A54" s="69">
        <v>39</v>
      </c>
      <c r="B54" s="95" t="s">
        <v>50</v>
      </c>
      <c r="C54" s="30">
        <v>2847</v>
      </c>
      <c r="D54" s="28">
        <v>3009</v>
      </c>
      <c r="E54" s="28">
        <f>C54-D54</f>
        <v>-162</v>
      </c>
      <c r="F54" s="35">
        <f>E54/D54*100</f>
        <v>-5.383848454636091</v>
      </c>
      <c r="G54" s="29">
        <v>3470</v>
      </c>
      <c r="H54" s="28">
        <v>3250</v>
      </c>
      <c r="I54" s="29">
        <v>290</v>
      </c>
      <c r="J54" s="29">
        <v>177</v>
      </c>
      <c r="K54" s="29">
        <v>113</v>
      </c>
      <c r="L54" s="29">
        <v>348</v>
      </c>
      <c r="M54" s="29">
        <f t="shared" si="0"/>
        <v>-58</v>
      </c>
      <c r="N54" s="35">
        <f t="shared" si="1"/>
        <v>-16.666666666666664</v>
      </c>
      <c r="O54" s="29">
        <f t="shared" si="2"/>
        <v>172</v>
      </c>
      <c r="P54" s="29">
        <v>153</v>
      </c>
      <c r="Q54" s="29">
        <v>19</v>
      </c>
      <c r="R54" s="15">
        <v>245</v>
      </c>
    </row>
    <row r="55" spans="1:18">
      <c r="A55" s="89">
        <v>40</v>
      </c>
      <c r="B55" s="96" t="s">
        <v>54</v>
      </c>
      <c r="C55" s="97">
        <v>1365</v>
      </c>
      <c r="D55" s="33">
        <v>1387</v>
      </c>
      <c r="E55" s="33">
        <f>C55-D55</f>
        <v>-22</v>
      </c>
      <c r="F55" s="38">
        <f>E55/D55*100</f>
        <v>-1.5861571737563085</v>
      </c>
      <c r="G55" s="34">
        <v>1659</v>
      </c>
      <c r="H55" s="33">
        <v>1448</v>
      </c>
      <c r="I55" s="34">
        <v>577</v>
      </c>
      <c r="J55" s="34">
        <v>339</v>
      </c>
      <c r="K55" s="34">
        <v>238</v>
      </c>
      <c r="L55" s="34">
        <v>696</v>
      </c>
      <c r="M55" s="34">
        <f t="shared" si="0"/>
        <v>-119</v>
      </c>
      <c r="N55" s="38">
        <f t="shared" si="1"/>
        <v>-17.097701149425287</v>
      </c>
      <c r="O55" s="34">
        <f t="shared" si="2"/>
        <v>462</v>
      </c>
      <c r="P55" s="34">
        <v>422</v>
      </c>
      <c r="Q55" s="34">
        <v>40</v>
      </c>
      <c r="R55" s="13">
        <v>246</v>
      </c>
    </row>
    <row r="56" spans="1:18">
      <c r="A56" s="22" t="s">
        <v>74</v>
      </c>
      <c r="D56" s="21"/>
      <c r="E56" s="21"/>
      <c r="F56" s="21"/>
      <c r="O56" s="67" t="s">
        <v>77</v>
      </c>
      <c r="P56" s="67"/>
      <c r="Q56" s="67"/>
      <c r="R56" s="67"/>
    </row>
    <row r="57" spans="1:18">
      <c r="A57" s="23" t="s">
        <v>75</v>
      </c>
      <c r="F57" s="21"/>
      <c r="O57" s="68" t="s">
        <v>52</v>
      </c>
      <c r="P57" s="68"/>
      <c r="Q57" s="68"/>
      <c r="R57" s="68"/>
    </row>
    <row r="58" spans="1:18">
      <c r="B58" s="23" t="s">
        <v>68</v>
      </c>
      <c r="C58" s="20"/>
      <c r="F58" s="21"/>
      <c r="G58" s="23"/>
      <c r="H58" s="20"/>
      <c r="R58" s="51" t="s">
        <v>78</v>
      </c>
    </row>
    <row r="59" spans="1:18">
      <c r="A59" s="23" t="s">
        <v>76</v>
      </c>
      <c r="B59" s="23"/>
      <c r="C59" s="21"/>
      <c r="F59" s="21"/>
      <c r="H59" s="21"/>
      <c r="I59" s="2"/>
      <c r="J59" s="43"/>
      <c r="K59" s="2"/>
      <c r="L59" s="2"/>
      <c r="M59" s="2"/>
      <c r="N59" s="2"/>
      <c r="O59" s="3"/>
      <c r="P59" s="3"/>
      <c r="Q59" s="3"/>
      <c r="R59" s="51"/>
    </row>
    <row r="60" spans="1:18">
      <c r="B60" s="39" t="s">
        <v>67</v>
      </c>
      <c r="C60" s="21"/>
      <c r="F60" s="21"/>
      <c r="H60" s="21"/>
    </row>
    <row r="61" spans="1:18">
      <c r="C61" s="21"/>
      <c r="F61" s="21"/>
      <c r="H61" s="21"/>
    </row>
    <row r="62" spans="1:18">
      <c r="C62" s="21"/>
      <c r="F62" s="21"/>
      <c r="H62" s="21"/>
    </row>
    <row r="63" spans="1:18">
      <c r="C63" s="21"/>
      <c r="F63" s="21"/>
      <c r="H63" s="21"/>
    </row>
    <row r="64" spans="1:18">
      <c r="C64" s="21"/>
      <c r="F64" s="21"/>
      <c r="H64" s="21"/>
    </row>
    <row r="65" spans="3:8">
      <c r="C65" s="21"/>
      <c r="F65" s="21"/>
      <c r="H65" s="21"/>
    </row>
    <row r="66" spans="3:8">
      <c r="C66" s="21"/>
      <c r="F66" s="21"/>
      <c r="H66" s="21"/>
    </row>
    <row r="67" spans="3:8">
      <c r="C67" s="21"/>
      <c r="D67" s="21"/>
      <c r="F67" s="21"/>
      <c r="H67" s="21"/>
    </row>
    <row r="68" spans="3:8">
      <c r="F68" s="21"/>
    </row>
    <row r="69" spans="3:8">
      <c r="F69" s="21"/>
    </row>
    <row r="70" spans="3:8">
      <c r="F70" s="21"/>
    </row>
    <row r="71" spans="3:8">
      <c r="F71" s="21"/>
    </row>
    <row r="72" spans="3:8">
      <c r="F72" s="21"/>
    </row>
    <row r="73" spans="3:8">
      <c r="F73" s="21"/>
    </row>
    <row r="74" spans="3:8">
      <c r="F74" s="21"/>
    </row>
    <row r="75" spans="3:8">
      <c r="F75" s="21"/>
    </row>
    <row r="76" spans="3:8">
      <c r="F76" s="21"/>
    </row>
    <row r="77" spans="3:8">
      <c r="F77" s="21"/>
    </row>
    <row r="78" spans="3:8">
      <c r="F78" s="21"/>
    </row>
    <row r="79" spans="3:8">
      <c r="F79" s="21"/>
    </row>
    <row r="80" spans="3:8">
      <c r="F80" s="21"/>
    </row>
    <row r="81" spans="6:7">
      <c r="F81" s="21"/>
    </row>
    <row r="82" spans="6:7">
      <c r="F82" s="21"/>
    </row>
    <row r="83" spans="6:7">
      <c r="F83" s="21"/>
    </row>
    <row r="84" spans="6:7">
      <c r="F84" s="21"/>
    </row>
    <row r="85" spans="6:7">
      <c r="F85" s="21"/>
    </row>
    <row r="86" spans="6:7">
      <c r="F86" s="21"/>
    </row>
    <row r="87" spans="6:7">
      <c r="F87" s="21"/>
    </row>
    <row r="88" spans="6:7">
      <c r="G88" s="21"/>
    </row>
  </sheetData>
  <mergeCells count="15">
    <mergeCell ref="O56:R56"/>
    <mergeCell ref="O57:R57"/>
    <mergeCell ref="C3:H3"/>
    <mergeCell ref="G4:H4"/>
    <mergeCell ref="C4:D4"/>
    <mergeCell ref="D1:E1"/>
    <mergeCell ref="O3:Q3"/>
    <mergeCell ref="E4:F4"/>
    <mergeCell ref="I4:I5"/>
    <mergeCell ref="J4:J5"/>
    <mergeCell ref="K4:K5"/>
    <mergeCell ref="P4:P5"/>
    <mergeCell ref="Q4:Q5"/>
    <mergeCell ref="M4:N4"/>
    <mergeCell ref="J3:L3"/>
  </mergeCells>
  <phoneticPr fontId="2"/>
  <pageMargins left="1.1811023622047245" right="0.78740157480314965" top="0.59055118110236227"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事業所・農業</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IRWS0496</dc:creator>
  <cp:lastModifiedBy>IRWS5600</cp:lastModifiedBy>
  <cp:lastPrinted>2022-03-25T04:07:29Z</cp:lastPrinted>
  <dcterms:created xsi:type="dcterms:W3CDTF">2006-02-08T07:11:37Z</dcterms:created>
  <dcterms:modified xsi:type="dcterms:W3CDTF">2024-04-22T04:41:36Z</dcterms:modified>
</cp:coreProperties>
</file>