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1企画部\50財政課\700議会対応(答弁・資料）\R6年9月議会\総括質疑\財政課分\公明\1財政指標について\資料\その他\"/>
    </mc:Choice>
  </mc:AlternateContent>
  <xr:revisionPtr revIDLastSave="0" documentId="13_ncr:1_{BDBD70E2-C8BC-455E-B008-6682AAD0AB74}" xr6:coauthVersionLast="47" xr6:coauthVersionMax="47" xr10:uidLastSave="{00000000-0000-0000-0000-000000000000}"/>
  <bookViews>
    <workbookView xWindow="-24120" yWindow="-120" windowWidth="24240" windowHeight="13140" tabRatio="7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s="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<sst xmlns="http://schemas.openxmlformats.org/spreadsheetml/2006/main" count="1073" uniqueCount="599">
  <si>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</si>
  <si>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</si>
  <si>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</si>
  <si>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</si>
  <si>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</si>
  <si>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</si>
  <si>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</si>
  <si>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</si>
  <si>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</si>
  <si>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</si>
  <si>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</si>
  <si>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</si>
  <si>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</si>
  <si>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</si>
  <si>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</si>
  <si>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</si>
  <si>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</si>
  <si>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</si>
  <si>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</si>
  <si>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</si>
  <si>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</si>
  <si>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</si>
  <si>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</si>
  <si>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</si>
  <si>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</si>
  <si>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</si>
  <si>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</si>
  <si>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</si>
  <si>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</si>
  <si>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</si>
  <si>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</si>
  <si>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</si>
  <si>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</si>
  <si>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</si>
  <si>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</si>
  <si>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</si>
  <si>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</si>
  <si>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</si>
  <si>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</si>
  <si>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</si>
  <si>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</si>
  <si>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</si>
  <si>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</si>
  <si>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</si>
  <si>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</si>
  <si>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</si>
  <si>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</si>
  <si>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</si>
  <si>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</si>
  <si>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</si>
  <si>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</si>
  <si>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</si>
  <si>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</si>
  <si>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</si>
  <si>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</si>
  <si>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</si>
  <si>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</si>
  <si>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</si>
  <si>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</si>
  <si>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</si>
  <si>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</si>
  <si>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</si>
  <si>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</si>
  <si>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</si>
  <si>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</si>
  <si>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</si>
  <si>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</si>
  <si>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</si>
  <si>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</si>
  <si>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</si>
  <si>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</si>
  <si>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</si>
  <si>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</si>
  <si>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</si>
  <si>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</si>
  <si>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</si>
  <si>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</si>
  <si>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</si>
  <si>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</si>
  <si>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</si>
  <si>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</si>
  <si>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</si>
  <si>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</si>
  <si>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</si>
  <si>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</si>
  <si>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</si>
  <si>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</si>
  <si>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</si>
  <si>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</si>
  <si>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</si>
  <si>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</si>
  <si>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</si>
  <si>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</si>
  <si>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</si>
  <si>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</si>
  <si>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</si>
  <si>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</si>
  <si>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</si>
  <si>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</si>
  <si>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</si>
  <si>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</si>
  <si>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</si>
  <si>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</si>
  <si>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</si>
  <si>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</si>
  <si>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</si>
  <si>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</si>
  <si>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</si>
  <si>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</si>
  <si>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</si>
  <si>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</si>
  <si>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</si>
  <si>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</si>
  <si>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</si>
  <si>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</si>
  <si>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</si>
  <si>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</si>
  <si>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</si>
  <si>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</si>
  <si>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</si>
  <si>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</si>
  <si>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</si>
  <si>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</si>
  <si>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</si>
  <si>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</si>
  <si>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</si>
  <si>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</si>
  <si>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</si>
  <si>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</si>
  <si>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</si>
  <si>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</si>
  <si>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</si>
  <si>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</si>
  <si>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</si>
  <si>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</si>
  <si>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</si>
  <si>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</si>
  <si>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</si>
  <si>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</si>
  <si>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</si>
  <si>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</si>
  <si>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</si>
  <si>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</si>
  <si>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</si>
  <si>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</si>
  <si>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</si>
  <si>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</si>
  <si>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</si>
  <si>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</si>
  <si>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</si>
  <si>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</si>
  <si>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</si>
  <si>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</si>
  <si>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</si>
  <si>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</si>
  <si>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</si>
  <si>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</si>
  <si>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</si>
  <si>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</si>
  <si>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</si>
  <si>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</si>
  <si>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</si>
  <si>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</si>
  <si>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</si>
  <si>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</si>
  <si>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</si>
  <si>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</si>
  <si>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</si>
  <si>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</si>
  <si>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</si>
  <si>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</si>
  <si>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</si>
  <si>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</si>
  <si>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</si>
  <si>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</si>
  <si>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</si>
  <si>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</si>
  <si>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</si>
  <si>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</si>
  <si>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</si>
  <si>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</si>
  <si>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</si>
  <si>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</si>
  <si>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</si>
  <si>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</si>
  <si>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</si>
  <si>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</si>
  <si>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</si>
  <si>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</si>
  <si>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</si>
  <si>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</si>
  <si>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</si>
  <si>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</si>
  <si>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</si>
  <si>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</si>
  <si>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</si>
  <si>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</si>
  <si>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</si>
  <si>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</si>
  <si>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</si>
  <si>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</si>
  <si>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</si>
  <si>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</si>
  <si>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</si>
  <si>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</si>
  <si>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</si>
  <si>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</si>
  <si>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</si>
  <si>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</si>
  <si>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</si>
  <si>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</si>
  <si>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</si>
  <si>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</si>
  <si>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</si>
  <si>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</si>
  <si>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</si>
  <si>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</si>
  <si>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</si>
  <si>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</si>
  <si>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</si>
  <si>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</si>
  <si>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</si>
  <si>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</si>
  <si>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</si>
  <si>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</si>
  <si>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</si>
  <si>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</si>
  <si>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</si>
  <si>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</si>
  <si>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</si>
  <si>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</si>
  <si>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</si>
  <si>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</si>
  <si>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</si>
  <si>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</si>
  <si>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</si>
  <si>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</si>
  <si>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</si>
  <si>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</si>
  <si>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</si>
  <si>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</si>
  <si>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</si>
  <si>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</si>
  <si>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</si>
  <si>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</si>
  <si>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</si>
  <si>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</si>
  <si>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</si>
  <si>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</si>
  <si>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</si>
  <si>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</si>
  <si>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</si>
  <si>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</si>
  <si>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</si>
  <si>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</si>
  <si>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</si>
  <si>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</si>
  <si>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</si>
  <si>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</si>
  <si>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</si>
  <si>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</si>
  <si>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</si>
  <si>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</si>
  <si>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</si>
  <si>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</si>
  <si>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</si>
  <si>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</si>
  <si>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</si>
  <si>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</si>
  <si>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</si>
  <si>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</si>
  <si>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</si>
  <si>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</si>
  <si>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</si>
  <si>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</si>
  <si>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</si>
  <si>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</si>
  <si>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</si>
  <si>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</si>
  <si>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</si>
  <si>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</si>
  <si>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</si>
  <si>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</si>
  <si>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</si>
  <si>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</si>
  <si>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</si>
  <si>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</si>
  <si>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</si>
  <si>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</si>
  <si>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</si>
  <si>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</si>
  <si>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</si>
  <si>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</si>
  <si>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</si>
  <si>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</si>
  <si>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</si>
  <si>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</si>
  <si>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</si>
  <si>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</si>
  <si>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</si>
  <si>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</si>
  <si>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</si>
  <si>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</si>
  <si>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</si>
  <si>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</si>
  <si>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</si>
  <si>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</si>
  <si>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</si>
  <si>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</si>
  <si>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</si>
  <si>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</si>
  <si>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</si>
  <si>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</si>
  <si>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</si>
  <si>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</si>
  <si>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</si>
  <si>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</si>
  <si>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</si>
  <si>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</si>
  <si>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</si>
  <si>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</si>
  <si>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</si>
  <si>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</si>
  <si>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</si>
  <si>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</si>
  <si>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</si>
  <si>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</si>
  <si>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</si>
  <si>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</si>
  <si>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</si>
  <si>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</si>
  <si>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</si>
  <si>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</si>
  <si>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</si>
  <si>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</si>
  <si>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</si>
  <si>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</si>
  <si>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</si>
  <si>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</si>
  <si>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</si>
  <si>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</si>
  <si>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</si>
  <si>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</si>
  <si>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</si>
  <si>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</si>
  <si>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</si>
  <si>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</si>
  <si>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</si>
  <si>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</si>
  <si>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</si>
  <si>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</si>
  <si>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</si>
  <si>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</si>
  <si>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</si>
  <si>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</si>
  <si>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</si>
  <si>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</si>
  <si>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</si>
  <si>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</si>
  <si>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</si>
  <si>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</si>
  <si>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</si>
  <si>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</si>
  <si>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</si>
  <si>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</si>
  <si>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</si>
  <si>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</si>
  <si>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</si>
  <si>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</si>
  <si>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</si>
  <si>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</si>
  <si>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</si>
  <si>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</si>
  <si>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</si>
  <si>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</si>
  <si>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</si>
  <si>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</si>
  <si>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</si>
  <si>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</si>
  <si>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</si>
  <si>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</si>
  <si>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</si>
  <si>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</si>
  <si>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</si>
  <si>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</si>
  <si>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</si>
  <si>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</si>
  <si>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</si>
  <si>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</si>
  <si>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</si>
  <si>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</si>
  <si>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</si>
  <si>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</si>
  <si>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</si>
  <si>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</si>
  <si>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</si>
  <si>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</si>
  <si>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</si>
  <si>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</si>
  <si>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</si>
  <si>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</si>
  <si>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</si>
  <si>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</si>
  <si>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</si>
  <si>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</si>
  <si>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</si>
  <si>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</si>
  <si>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</si>
  <si>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</si>
  <si>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</si>
  <si>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</si>
  <si>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</si>
  <si>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</si>
  <si>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</si>
  <si>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</si>
  <si>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</si>
  <si>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</si>
  <si>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</si>
  <si>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</si>
  <si>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</si>
  <si>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</si>
  <si>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</si>
  <si>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</si>
  <si>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</si>
  <si>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</si>
  <si>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</si>
  <si>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</si>
  <si>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</si>
  <si>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</si>
  <si>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</si>
  <si>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</si>
  <si>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</si>
  <si>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</si>
  <si>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</si>
  <si>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</si>
  <si>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</si>
  <si>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</si>
  <si>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</si>
  <si>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</si>
  <si>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</si>
  <si>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</si>
  <si>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</si>
  <si>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</si>
  <si>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</si>
  <si>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</si>
  <si>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</si>
  <si>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</si>
  <si>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</si>
  <si>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</si>
  <si>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</si>
  <si>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</si>
  <si>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</si>
  <si>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</si>
  <si>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</si>
  <si>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</si>
  <si>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</si>
  <si>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</si>
  <si>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</si>
  <si>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</si>
  <si>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</si>
  <si>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</si>
  <si>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</si>
  <si>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</si>
  <si>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</si>
  <si>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</si>
  <si>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</si>
  <si>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</si>
  <si>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</si>
  <si>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</si>
  <si>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</si>
  <si>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</si>
  <si>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</si>
  <si>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</si>
  <si>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</si>
  <si>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</si>
  <si>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</si>
  <si>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</si>
  <si>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</si>
  <si>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</si>
  <si>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</si>
  <si>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</si>
  <si>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</si>
  <si>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</si>
  <si>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</si>
  <si>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</si>
  <si>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</si>
  <si>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</si>
  <si>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</si>
  <si>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</si>
  <si>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</si>
  <si>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</si>
  <si>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</si>
  <si>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</si>
  <si>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</si>
  <si>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</si>
  <si>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</si>
  <si>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</si>
  <si>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</si>
  <si>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</si>
  <si>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</si>
  <si>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</si>
  <si>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</si>
  <si>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</si>
  <si>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</si>
  <si>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</si>
  <si>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</si>
  <si>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</si>
  <si>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</si>
  <si>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</si>
  <si>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</si>
  <si>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</si>
  <si>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</si>
  <si>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</si>
  <si>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</si>
  <si>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</si>
  <si>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</si>
  <si>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</si>
  <si>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</si>
  <si>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</si>
  <si>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</si>
  <si>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</si>
  <si>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</si>
  <si>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</si>
  <si>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</si>
  <si>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</si>
  <si>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</si>
  <si>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</si>
  <si>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</si>
  <si>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</si>
  <si>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</si>
  <si>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</si>
  <si>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</si>
  <si>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</si>
  <si>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</si>
  <si>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</si>
  <si>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</si>
  <si>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</si>
  <si>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</si>
  <si>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</si>
  <si>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</si>
  <si>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</si>
  <si>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</si>
  <si>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</si>
  <si>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</si>
  <si>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</si>
  <si>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</si>
  <si>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</si>
  <si>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</si>
  <si>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</si>
  <si>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</si>
  <si>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</si>
  <si>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</si>
  <si>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</si>
  <si>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</si>
  <si>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</si>
  <si>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</si>
  <si>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</si>
  <si>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</si>
  <si>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</si>
  <si>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</si>
  <si>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</si>
  <si>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2.09</t>
  </si>
  <si>
    <t>▲ 0.87</t>
  </si>
  <si>
    <t>水道事業会計</t>
  </si>
  <si>
    <t>一般会計</t>
  </si>
  <si>
    <t>下水道事業会計</t>
  </si>
  <si>
    <t>介護保険特別会計</t>
  </si>
  <si>
    <t>入間市駅北口土地区画整理事業特別会計</t>
  </si>
  <si>
    <t>国民健康保険特別会計</t>
  </si>
  <si>
    <t>扇台土地区画整理事業特別会計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</si>
  <si>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</si>
  <si>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</si>
  <si>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</si>
  <si>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</si>
  <si>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</si>
  <si>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</si>
  <si>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</si>
  <si>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</si>
  <si>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</si>
  <si>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入間都市開発株式会社</t>
    <phoneticPr fontId="2"/>
  </si>
  <si>
    <t>入間市土地開発公社</t>
    <phoneticPr fontId="2"/>
  </si>
  <si>
    <t>-</t>
    <phoneticPr fontId="2"/>
  </si>
  <si>
    <t>埼玉西部消防組合</t>
    <rPh sb="0" eb="2">
      <t>サイタマ</t>
    </rPh>
    <rPh sb="2" eb="4">
      <t>セイブ</t>
    </rPh>
    <rPh sb="4" eb="6">
      <t>ショウボウ</t>
    </rPh>
    <rPh sb="6" eb="8">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</si>
  <si>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</si>
  <si>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</si>
  <si>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埼玉県後期高齢者医療広域連合</t>
    <phoneticPr fontId="2"/>
  </si>
  <si>
    <t>特別会計</t>
    <rPh sb="0" eb="2">
      <t>トクベツ</t>
    </rPh>
    <rPh sb="2" eb="4">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</si>
  <si>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</si>
  <si>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埼玉県市町村総合事務組合</t>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</si>
  <si>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</si>
  <si>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3">
      <t>コウイキ</t>
    </rPh>
    <rPh sb="13" eb="15">
      <t>レンゴウ</t>
    </rPh>
    <phoneticPr fontId="2"/>
  </si>
  <si>
    <t>埼玉県都市ボートレース企業団</t>
    <rPh sb="0" eb="2">
      <t>サイタマ</t>
    </rPh>
    <rPh sb="2" eb="3">
      <t>ケン</t>
    </rPh>
    <rPh sb="3" eb="5">
      <t>トシ</t>
    </rPh>
    <rPh sb="11" eb="14">
      <t>キギョウダン</t>
    </rPh>
    <phoneticPr fontId="2"/>
  </si>
  <si>
    <t>瑞穂斎場組合</t>
    <rPh sb="0" eb="2">
      <t>ミズホ</t>
    </rPh>
    <rPh sb="2" eb="4">
      <t>サイジョウ</t>
    </rPh>
    <rPh sb="4" eb="6">
      <t>クミアイ</t>
    </rPh>
    <phoneticPr fontId="2"/>
  </si>
  <si>
    <t>公共施設整備基金</t>
    <rPh sb="0" eb="2">
      <t>コウキョウ</t>
    </rPh>
    <rPh sb="2" eb="4">
      <t>シセツ</t>
    </rPh>
    <rPh sb="4" eb="6">
      <t>セイビ</t>
    </rPh>
    <rPh sb="6" eb="8">
      <t>キキン</t>
    </rPh>
    <phoneticPr fontId="2"/>
  </si>
  <si>
    <t>ふるさと寄附金基金</t>
    <rPh sb="4" eb="7">
      <t>キフキン</t>
    </rPh>
    <rPh sb="7" eb="9">
      <t>キキン</t>
    </rPh>
    <phoneticPr fontId="5"/>
  </si>
  <si>
    <t>こども医療基金</t>
    <rPh sb="3" eb="5">
      <t>イリョウ</t>
    </rPh>
    <rPh sb="5" eb="7">
      <t>キキン</t>
    </rPh>
    <phoneticPr fontId="2"/>
  </si>
  <si>
    <t>森林環境基金</t>
    <rPh sb="0" eb="2">
      <t>シンリン</t>
    </rPh>
    <rPh sb="2" eb="4">
      <t>カンキョウ</t>
    </rPh>
    <rPh sb="4" eb="6">
      <t>キキン</t>
    </rPh>
    <phoneticPr fontId="5"/>
  </si>
  <si>
    <t>文化財保存活用基金</t>
    <rPh sb="0" eb="3">
      <t>ブンカザイ</t>
    </rPh>
    <rPh sb="3" eb="5">
      <t>ホゾン</t>
    </rPh>
    <rPh sb="5" eb="7">
      <t>カツヨウ</t>
    </rPh>
    <rPh sb="7" eb="9">
      <t>キキン</t>
    </rPh>
    <phoneticPr fontId="20"/>
  </si>
  <si>
    <t>入間西部衛生組合</t>
    <rPh sb="0" eb="2">
      <t>イルマ</t>
    </rPh>
    <rPh sb="2" eb="4">
      <t>セイブ</t>
    </rPh>
    <rPh sb="4" eb="6">
      <t>エイセイ</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</si>
</sst>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5AD0-4E8B-A3D3-DB283BF50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20297</c:v>
                </c:pt>
                <c:pt idx="1">
                  <c:v>17136</c:v>
                </c:pt>
                <c:pt idx="2">
                  <c:v>23993</c:v>
                </c:pt>
                <c:pt idx="3">
                  <c:v>20543</c:v>
                </c:pt>
                <c:pt idx="4">
                  <c:v>18610</c:v>
                </c:pt>
              </c:numCache>
            </c:numRef>
          </c:val>
          <c:smooth val="0"/>
          <c:extLst>
            <c:ext xmlns:c16="http://schemas.microsoft.com/office/drawing/2014/chart" uri="{C3380CC4-5D6E-409C-BE32-E72D297353CC}">
              <c16:uniqueId val="{00000001-5AD0-4E8B-A3D3-DB283BF50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c:v>
                </c:pt>
                <c:pt idx="1">
                  <c:v>3.82</c:v>
                </c:pt>
                <c:pt idx="2">
                  <c:v>4.4800000000000004</c:v>
                </c:pt>
                <c:pt idx="3">
                  <c:v>7.2</c:v>
                </c:pt>
                <c:pt idx="4">
                  <c:v>5.72</c:v>
                </c:pt>
              </c:numCache>
            </c:numRef>
          </c:val>
          <c:extLst>
            <c:ext xmlns:c16="http://schemas.microsoft.com/office/drawing/2014/chart" uri="{C3380CC4-5D6E-409C-BE32-E72D297353CC}">
              <c16:uniqueId val="{00000000-3CFA-436E-A6DF-D0E7C7DEE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8.7200000000000006</c:v>
                </c:pt>
                <c:pt idx="1">
                  <c:v>7.83</c:v>
                </c:pt>
                <c:pt idx="2">
                  <c:v>8.2200000000000006</c:v>
                </c:pt>
                <c:pt idx="3">
                  <c:v>13.92</c:v>
                </c:pt>
                <c:pt idx="4">
                  <c:v>15.01</c:v>
                </c:pt>
              </c:numCache>
            </c:numRef>
          </c:val>
          <c:extLst>
            <c:ext xmlns:c16="http://schemas.microsoft.com/office/drawing/2014/chart" uri="{C3380CC4-5D6E-409C-BE32-E72D297353CC}">
              <c16:uniqueId val="{00000001-3CFA-436E-A6DF-D0E7C7DEE9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-2.09</c:v>
                </c:pt>
                <c:pt idx="1">
                  <c:v>0.3</c:v>
                </c:pt>
                <c:pt idx="2">
                  <c:v>1.32</c:v>
                </c:pt>
                <c:pt idx="3">
                  <c:v>8.99</c:v>
                </c:pt>
                <c:pt idx="4">
                  <c:v>-0.87</c:v>
                </c:pt>
              </c:numCache>
            </c:numRef>
          </c:val>
          <c:smooth val="0"/>
          <c:extLst>
            <c:ext xmlns:c16="http://schemas.microsoft.com/office/drawing/2014/chart" uri="{C3380CC4-5D6E-409C-BE32-E72D297353CC}">
              <c16:uniqueId val="{00000002-3CFA-436E-A6DF-D0E7C7DEE9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3A62-4E8B-A668-F79FADEC34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62-4E8B-A668-F79FADEC34A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0.08</c:v>
                </c:pt>
              </c:numCache>
            </c:numRef>
          </c:val>
          <c:extLst>
            <c:ext xmlns:c16="http://schemas.microsoft.com/office/drawing/2014/chart" uri="{C3380CC4-5D6E-409C-BE32-E72D297353CC}">
              <c16:uniqueId val="{00000002-3A62-4E8B-A668-F79FADEC34A4}"/>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0.11</c:v>
                </c:pt>
                <c:pt idx="4">
                  <c:v>#N/A</c:v>
                </c:pt>
                <c:pt idx="5">
                  <c:v>0.28000000000000003</c:v>
                </c:pt>
                <c:pt idx="6">
                  <c:v>#N/A</c:v>
                </c:pt>
                <c:pt idx="7">
                  <c:v>0.3</c:v>
                </c:pt>
                <c:pt idx="8">
                  <c:v>#N/A</c:v>
                </c:pt>
                <c:pt idx="9">
                  <c:v>0.17</c:v>
                </c:pt>
              </c:numCache>
            </c:numRef>
          </c:val>
          <c:extLst>
            <c:ext xmlns:c16="http://schemas.microsoft.com/office/drawing/2014/chart" uri="{C3380CC4-5D6E-409C-BE32-E72D297353CC}">
              <c16:uniqueId val="{00000003-3A62-4E8B-A668-F79FADEC34A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1.64</c:v>
                </c:pt>
                <c:pt idx="2">
                  <c:v>#N/A</c:v>
                </c:pt>
                <c:pt idx="3">
                  <c:v>0.8</c:v>
                </c:pt>
                <c:pt idx="4">
                  <c:v>#N/A</c:v>
                </c:pt>
                <c:pt idx="5">
                  <c:v>0.75</c:v>
                </c:pt>
                <c:pt idx="6">
                  <c:v>#N/A</c:v>
                </c:pt>
                <c:pt idx="7">
                  <c:v>0.6</c:v>
                </c:pt>
                <c:pt idx="8">
                  <c:v>#N/A</c:v>
                </c:pt>
                <c:pt idx="9">
                  <c:v>0.28000000000000003</c:v>
                </c:pt>
              </c:numCache>
            </c:numRef>
          </c:val>
          <c:extLst>
            <c:ext xmlns:c16="http://schemas.microsoft.com/office/drawing/2014/chart" uri="{C3380CC4-5D6E-409C-BE32-E72D297353CC}">
              <c16:uniqueId val="{00000004-3A62-4E8B-A668-F79FADEC34A4}"/>
            </c:ext>
          </c:extLst>
        </c:ser>
        <c:ser>
          <c:idx val="5"/>
          <c:order val="5"/>
          <c:tx>
            <c:strRef>
              <c:f>データシート!$A$32</c:f>
              <c:strCache>
                <c:ptCount val="1"/>
                <c:pt idx="0">
                  <c:v>入間市駅北口土地区画整理事業特別会計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0.24</c:v>
                </c:pt>
                <c:pt idx="4">
                  <c:v>#N/A</c:v>
                </c:pt>
                <c:pt idx="5">
                  <c:v>0.38</c:v>
                </c:pt>
                <c:pt idx="6">
                  <c:v>#N/A</c:v>
                </c:pt>
                <c:pt idx="7">
                  <c:v>0.21</c:v>
                </c:pt>
                <c:pt idx="8">
                  <c:v>#N/A</c:v>
                </c:pt>
                <c:pt idx="9">
                  <c:v>0.28999999999999998</c:v>
                </c:pt>
              </c:numCache>
            </c:numRef>
          </c:val>
          <c:extLst>
            <c:ext xmlns:c16="http://schemas.microsoft.com/office/drawing/2014/chart" uri="{C3380CC4-5D6E-409C-BE32-E72D297353CC}">
              <c16:uniqueId val="{00000005-3A62-4E8B-A668-F79FADEC34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1.25</c:v>
                </c:pt>
                <c:pt idx="2">
                  <c:v>#N/A</c:v>
                </c:pt>
                <c:pt idx="3">
                  <c:v>1.1399999999999999</c:v>
                </c:pt>
                <c:pt idx="4">
                  <c:v>#N/A</c:v>
                </c:pt>
                <c:pt idx="5">
                  <c:v>3.28</c:v>
                </c:pt>
                <c:pt idx="6">
                  <c:v>#N/A</c:v>
                </c:pt>
                <c:pt idx="7">
                  <c:v>2.2999999999999998</c:v>
                </c:pt>
                <c:pt idx="8">
                  <c:v>#N/A</c:v>
                </c:pt>
                <c:pt idx="9">
                  <c:v>2.23</c:v>
                </c:pt>
              </c:numCache>
            </c:numRef>
          </c:val>
          <c:extLst>
            <c:ext xmlns:c16="http://schemas.microsoft.com/office/drawing/2014/chart" uri="{C3380CC4-5D6E-409C-BE32-E72D297353CC}">
              <c16:uniqueId val="{00000006-3A62-4E8B-A668-F79FADEC34A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2.67</c:v>
                </c:pt>
                <c:pt idx="2">
                  <c:v>#N/A</c:v>
                </c:pt>
                <c:pt idx="3">
                  <c:v>3.44</c:v>
                </c:pt>
                <c:pt idx="4">
                  <c:v>#N/A</c:v>
                </c:pt>
                <c:pt idx="5">
                  <c:v>4.55</c:v>
                </c:pt>
                <c:pt idx="6">
                  <c:v>#N/A</c:v>
                </c:pt>
                <c:pt idx="7">
                  <c:v>5.49</c:v>
                </c:pt>
                <c:pt idx="8">
                  <c:v>#N/A</c:v>
                </c:pt>
                <c:pt idx="9">
                  <c:v>3.4</c:v>
                </c:pt>
              </c:numCache>
            </c:numRef>
          </c:val>
          <c:extLst>
            <c:ext xmlns:c16="http://schemas.microsoft.com/office/drawing/2014/chart" uri="{C3380CC4-5D6E-409C-BE32-E72D297353CC}">
              <c16:uniqueId val="{00000007-3A62-4E8B-A668-F79FADEC34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2.69</c:v>
                </c:pt>
                <c:pt idx="2">
                  <c:v>#N/A</c:v>
                </c:pt>
                <c:pt idx="3">
                  <c:v>3.81</c:v>
                </c:pt>
                <c:pt idx="4">
                  <c:v>#N/A</c:v>
                </c:pt>
                <c:pt idx="5">
                  <c:v>4.4800000000000004</c:v>
                </c:pt>
                <c:pt idx="6">
                  <c:v>#N/A</c:v>
                </c:pt>
                <c:pt idx="7">
                  <c:v>7.2</c:v>
                </c:pt>
                <c:pt idx="8">
                  <c:v>#N/A</c:v>
                </c:pt>
                <c:pt idx="9">
                  <c:v>5.71</c:v>
                </c:pt>
              </c:numCache>
            </c:numRef>
          </c:val>
          <c:extLst>
            <c:ext xmlns:c16="http://schemas.microsoft.com/office/drawing/2014/chart" uri="{C3380CC4-5D6E-409C-BE32-E72D297353CC}">
              <c16:uniqueId val="{00000008-3A62-4E8B-A668-F79FADEC34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12.43</c:v>
                </c:pt>
                <c:pt idx="2">
                  <c:v>#N/A</c:v>
                </c:pt>
                <c:pt idx="3">
                  <c:v>13.35</c:v>
                </c:pt>
                <c:pt idx="4">
                  <c:v>#N/A</c:v>
                </c:pt>
                <c:pt idx="5">
                  <c:v>12.04</c:v>
                </c:pt>
                <c:pt idx="6">
                  <c:v>#N/A</c:v>
                </c:pt>
                <c:pt idx="7">
                  <c:v>12.95</c:v>
                </c:pt>
                <c:pt idx="8">
                  <c:v>#N/A</c:v>
                </c:pt>
                <c:pt idx="9">
                  <c:v>10.029999999999999</c:v>
                </c:pt>
              </c:numCache>
            </c:numRef>
          </c:val>
          <c:extLst>
            <c:ext xmlns:c16="http://schemas.microsoft.com/office/drawing/2014/chart" uri="{C3380CC4-5D6E-409C-BE32-E72D297353CC}">
              <c16:uniqueId val="{00000009-3A62-4E8B-A668-F79FADEC34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3432</c:v>
                </c:pt>
                <c:pt idx="5">
                  <c:v>3401</c:v>
                </c:pt>
                <c:pt idx="8">
                  <c:v>3287</c:v>
                </c:pt>
                <c:pt idx="11">
                  <c:v>3341</c:v>
                </c:pt>
                <c:pt idx="14">
                  <c:v>3273</c:v>
                </c:pt>
              </c:numCache>
            </c:numRef>
          </c:val>
          <c:extLst>
            <c:ext xmlns:c16="http://schemas.microsoft.com/office/drawing/2014/chart" uri="{C3380CC4-5D6E-409C-BE32-E72D297353CC}">
              <c16:uniqueId val="{00000000-B85D-4FA1-8F51-A9D3AA4BA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5D-4FA1-8F51-A9D3AA4BA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5D-4FA1-8F51-A9D3AA4BA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149</c:v>
                </c:pt>
                <c:pt idx="3">
                  <c:v>144</c:v>
                </c:pt>
                <c:pt idx="6">
                  <c:v>145</c:v>
                </c:pt>
                <c:pt idx="9">
                  <c:v>187</c:v>
                </c:pt>
                <c:pt idx="12">
                  <c:v>260</c:v>
                </c:pt>
              </c:numCache>
            </c:numRef>
          </c:val>
          <c:extLst>
            <c:ext xmlns:c16="http://schemas.microsoft.com/office/drawing/2014/chart" uri="{C3380CC4-5D6E-409C-BE32-E72D297353CC}">
              <c16:uniqueId val="{00000003-B85D-4FA1-8F51-A9D3AA4BA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353</c:v>
                </c:pt>
                <c:pt idx="3">
                  <c:v>339</c:v>
                </c:pt>
                <c:pt idx="6">
                  <c:v>330</c:v>
                </c:pt>
                <c:pt idx="9">
                  <c:v>286</c:v>
                </c:pt>
                <c:pt idx="12">
                  <c:v>279</c:v>
                </c:pt>
              </c:numCache>
            </c:numRef>
          </c:val>
          <c:extLst>
            <c:ext xmlns:c16="http://schemas.microsoft.com/office/drawing/2014/chart" uri="{C3380CC4-5D6E-409C-BE32-E72D297353CC}">
              <c16:uniqueId val="{00000004-B85D-4FA1-8F51-A9D3AA4BA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5D-4FA1-8F51-A9D3AA4BA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5D-4FA1-8F51-A9D3AA4BA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3230</c:v>
                </c:pt>
                <c:pt idx="3">
                  <c:v>3452</c:v>
                </c:pt>
                <c:pt idx="6">
                  <c:v>3654</c:v>
                </c:pt>
                <c:pt idx="9">
                  <c:v>3819</c:v>
                </c:pt>
                <c:pt idx="12">
                  <c:v>3892</c:v>
                </c:pt>
              </c:numCache>
            </c:numRef>
          </c:val>
          <c:extLst>
            <c:ext xmlns:c16="http://schemas.microsoft.com/office/drawing/2014/chart" uri="{C3380CC4-5D6E-409C-BE32-E72D297353CC}">
              <c16:uniqueId val="{00000007-B85D-4FA1-8F51-A9D3AA4BA6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300</c:v>
                </c:pt>
                <c:pt idx="2">
                  <c:v>#N/A</c:v>
                </c:pt>
                <c:pt idx="3">
                  <c:v>#N/A</c:v>
                </c:pt>
                <c:pt idx="4">
                  <c:v>534</c:v>
                </c:pt>
                <c:pt idx="5">
                  <c:v>#N/A</c:v>
                </c:pt>
                <c:pt idx="6">
                  <c:v>#N/A</c:v>
                </c:pt>
                <c:pt idx="7">
                  <c:v>842</c:v>
                </c:pt>
                <c:pt idx="8">
                  <c:v>#N/A</c:v>
                </c:pt>
                <c:pt idx="9">
                  <c:v>#N/A</c:v>
                </c:pt>
                <c:pt idx="10">
                  <c:v>951</c:v>
                </c:pt>
                <c:pt idx="11">
                  <c:v>#N/A</c:v>
                </c:pt>
                <c:pt idx="12">
                  <c:v>#N/A</c:v>
                </c:pt>
                <c:pt idx="13">
                  <c:v>1158</c:v>
                </c:pt>
                <c:pt idx="14">
                  <c:v>#N/A</c:v>
                </c:pt>
              </c:numCache>
            </c:numRef>
          </c:val>
          <c:smooth val="0"/>
          <c:extLst>
            <c:ext xmlns:c16="http://schemas.microsoft.com/office/drawing/2014/chart" uri="{C3380CC4-5D6E-409C-BE32-E72D297353CC}">
              <c16:uniqueId val="{00000008-B85D-4FA1-8F51-A9D3AA4BA6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27757</c:v>
                </c:pt>
                <c:pt idx="5">
                  <c:v>27292</c:v>
                </c:pt>
                <c:pt idx="8">
                  <c:v>26799</c:v>
                </c:pt>
                <c:pt idx="11">
                  <c:v>26600</c:v>
                </c:pt>
                <c:pt idx="14">
                  <c:v>25151</c:v>
                </c:pt>
              </c:numCache>
            </c:numRef>
          </c:val>
          <c:extLst>
            <c:ext xmlns:c16="http://schemas.microsoft.com/office/drawing/2014/chart" uri="{C3380CC4-5D6E-409C-BE32-E72D297353CC}">
              <c16:uniqueId val="{00000000-B55D-4FDC-AE76-AAA2B33058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6281</c:v>
                </c:pt>
                <c:pt idx="5">
                  <c:v>5210</c:v>
                </c:pt>
                <c:pt idx="8">
                  <c:v>4674</c:v>
                </c:pt>
                <c:pt idx="11">
                  <c:v>4370</c:v>
                </c:pt>
                <c:pt idx="14">
                  <c:v>4236</c:v>
                </c:pt>
              </c:numCache>
            </c:numRef>
          </c:val>
          <c:extLst>
            <c:ext xmlns:c16="http://schemas.microsoft.com/office/drawing/2014/chart" uri="{C3380CC4-5D6E-409C-BE32-E72D297353CC}">
              <c16:uniqueId val="{00000001-B55D-4FDC-AE76-AAA2B33058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4916</c:v>
                </c:pt>
                <c:pt idx="5">
                  <c:v>4698</c:v>
                </c:pt>
                <c:pt idx="8">
                  <c:v>4772</c:v>
                </c:pt>
                <c:pt idx="11">
                  <c:v>6775</c:v>
                </c:pt>
                <c:pt idx="14">
                  <c:v>7114</c:v>
                </c:pt>
              </c:numCache>
            </c:numRef>
          </c:val>
          <c:extLst>
            <c:ext xmlns:c16="http://schemas.microsoft.com/office/drawing/2014/chart" uri="{C3380CC4-5D6E-409C-BE32-E72D297353CC}">
              <c16:uniqueId val="{00000002-B55D-4FDC-AE76-AAA2B33058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5D-4FDC-AE76-AAA2B33058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5D-4FDC-AE76-AAA2B33058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c:v>
                </c:pt>
                <c:pt idx="3">
                  <c:v>31</c:v>
                </c:pt>
                <c:pt idx="6">
                  <c:v>14</c:v>
                </c:pt>
                <c:pt idx="9">
                  <c:v>11</c:v>
                </c:pt>
                <c:pt idx="12">
                  <c:v>8</c:v>
                </c:pt>
              </c:numCache>
            </c:numRef>
          </c:val>
          <c:extLst>
            <c:ext xmlns:c16="http://schemas.microsoft.com/office/drawing/2014/chart" uri="{C3380CC4-5D6E-409C-BE32-E72D297353CC}">
              <c16:uniqueId val="{00000005-B55D-4FDC-AE76-AAA2B33058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4379</c:v>
                </c:pt>
                <c:pt idx="3">
                  <c:v>4027</c:v>
                </c:pt>
                <c:pt idx="6">
                  <c:v>3458</c:v>
                </c:pt>
                <c:pt idx="9">
                  <c:v>3697</c:v>
                </c:pt>
                <c:pt idx="12">
                  <c:v>4044</c:v>
                </c:pt>
              </c:numCache>
            </c:numRef>
          </c:val>
          <c:extLst>
            <c:ext xmlns:c16="http://schemas.microsoft.com/office/drawing/2014/chart" uri="{C3380CC4-5D6E-409C-BE32-E72D297353CC}">
              <c16:uniqueId val="{00000006-B55D-4FDC-AE76-AAA2B33058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922</c:v>
                </c:pt>
                <c:pt idx="3">
                  <c:v>1449</c:v>
                </c:pt>
                <c:pt idx="6">
                  <c:v>1356</c:v>
                </c:pt>
                <c:pt idx="9">
                  <c:v>1221</c:v>
                </c:pt>
                <c:pt idx="12">
                  <c:v>1022</c:v>
                </c:pt>
              </c:numCache>
            </c:numRef>
          </c:val>
          <c:extLst>
            <c:ext xmlns:c16="http://schemas.microsoft.com/office/drawing/2014/chart" uri="{C3380CC4-5D6E-409C-BE32-E72D297353CC}">
              <c16:uniqueId val="{00000007-B55D-4FDC-AE76-AAA2B33058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2712</c:v>
                </c:pt>
                <c:pt idx="3">
                  <c:v>2412</c:v>
                </c:pt>
                <c:pt idx="6">
                  <c:v>2285</c:v>
                </c:pt>
                <c:pt idx="9">
                  <c:v>2106</c:v>
                </c:pt>
                <c:pt idx="12">
                  <c:v>1912</c:v>
                </c:pt>
              </c:numCache>
            </c:numRef>
          </c:val>
          <c:extLst>
            <c:ext xmlns:c16="http://schemas.microsoft.com/office/drawing/2014/chart" uri="{C3380CC4-5D6E-409C-BE32-E72D297353CC}">
              <c16:uniqueId val="{00000008-B55D-4FDC-AE76-AAA2B33058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5D-4FDC-AE76-AAA2B33058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32583</c:v>
                </c:pt>
                <c:pt idx="3">
                  <c:v>31809</c:v>
                </c:pt>
                <c:pt idx="6">
                  <c:v>31615</c:v>
                </c:pt>
                <c:pt idx="9">
                  <c:v>31836</c:v>
                </c:pt>
                <c:pt idx="12">
                  <c:v>30142</c:v>
                </c:pt>
              </c:numCache>
            </c:numRef>
          </c:val>
          <c:extLst>
            <c:ext xmlns:c16="http://schemas.microsoft.com/office/drawing/2014/chart" uri="{C3380CC4-5D6E-409C-BE32-E72D297353CC}">
              <c16:uniqueId val="{0000000A-B55D-4FDC-AE76-AAA2B33058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1655</c:v>
                </c:pt>
                <c:pt idx="2">
                  <c:v>#N/A</c:v>
                </c:pt>
                <c:pt idx="3">
                  <c:v>#N/A</c:v>
                </c:pt>
                <c:pt idx="4">
                  <c:v>2527</c:v>
                </c:pt>
                <c:pt idx="5">
                  <c:v>#N/A</c:v>
                </c:pt>
                <c:pt idx="6">
                  <c:v>#N/A</c:v>
                </c:pt>
                <c:pt idx="7">
                  <c:v>2482</c:v>
                </c:pt>
                <c:pt idx="8">
                  <c:v>#N/A</c:v>
                </c:pt>
                <c:pt idx="9">
                  <c:v>#N/A</c:v>
                </c:pt>
                <c:pt idx="10">
                  <c:v>1125</c:v>
                </c:pt>
                <c:pt idx="11">
                  <c:v>#N/A</c:v>
                </c:pt>
                <c:pt idx="12">
                  <c:v>#N/A</c:v>
                </c:pt>
                <c:pt idx="13">
                  <c:v>627</c:v>
                </c:pt>
                <c:pt idx="14">
                  <c:v>#N/A</c:v>
                </c:pt>
              </c:numCache>
            </c:numRef>
          </c:val>
          <c:smooth val="0"/>
          <c:extLst>
            <c:ext xmlns:c16="http://schemas.microsoft.com/office/drawing/2014/chart" uri="{C3380CC4-5D6E-409C-BE32-E72D297353CC}">
              <c16:uniqueId val="{0000000B-B55D-4FDC-AE76-AAA2B33058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2191</c:v>
                </c:pt>
                <c:pt idx="1">
                  <c:v>3886</c:v>
                </c:pt>
                <c:pt idx="2">
                  <c:v>4098</c:v>
                </c:pt>
              </c:numCache>
            </c:numRef>
          </c:val>
          <c:extLst>
            <c:ext xmlns:c16="http://schemas.microsoft.com/office/drawing/2014/chart" uri="{C3380CC4-5D6E-409C-BE32-E72D297353CC}">
              <c16:uniqueId val="{00000000-EBAB-4A16-B787-2C5648402E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AB-4A16-B787-2C5648402E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1159</c:v>
                </c:pt>
                <c:pt idx="1">
                  <c:v>1379</c:v>
                </c:pt>
                <c:pt idx="2">
                  <c:v>1698</c:v>
                </c:pt>
              </c:numCache>
            </c:numRef>
          </c:val>
          <c:extLst>
            <c:ext xmlns:c16="http://schemas.microsoft.com/office/drawing/2014/chart" uri="{C3380CC4-5D6E-409C-BE32-E72D297353CC}">
              <c16:uniqueId val="{00000002-EBAB-4A16-B787-2C5648402E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類似団体の平均は上回っており、財政力指数自体も大きな変動もなく高い水準で推移している。</a:t>
          </a:r>
          <a:endParaRPr lang="ja-JP" altLang="ja-JP" sz="1300">
            <a:effectLst/>
          </a:endParaRPr>
        </a:p>
        <a:p>
          <a:r>
            <a:rPr kumimoji="1" lang="ja-JP" altLang="ja-JP" sz="13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地方消費税交付金の増や地方税増の等により、分母である経常一般財源収入が増額となった。しかし、分子である経常経費充当一般財源等は、主に総合クリーンセンターの維持管理費の増や地域子ども・子育て支援事業の増などの影響による物件費の増や、繰出金の増などにより、分母の改善を分子の悪化が上回ったため、経常収支比率は前年度から</a:t>
          </a:r>
          <a:r>
            <a:rPr kumimoji="1" lang="en-US" altLang="ja-JP" sz="1050">
              <a:solidFill>
                <a:schemeClr val="dk1"/>
              </a:solidFill>
              <a:effectLst/>
              <a:latin typeface="+mn-lt"/>
              <a:ea typeface="+mn-ea"/>
              <a:cs typeface="+mn-cs"/>
            </a:rPr>
            <a:t>7.4</a:t>
          </a:r>
          <a:r>
            <a:rPr kumimoji="1" lang="ja-JP" altLang="ja-JP" sz="1050">
              <a:solidFill>
                <a:schemeClr val="dk1"/>
              </a:solidFill>
              <a:effectLst/>
              <a:latin typeface="+mn-lt"/>
              <a:ea typeface="+mn-ea"/>
              <a:cs typeface="+mn-cs"/>
            </a:rPr>
            <a:t>ポイント悪化し、</a:t>
          </a:r>
          <a:r>
            <a:rPr kumimoji="1" lang="en-US" altLang="ja-JP" sz="1050">
              <a:solidFill>
                <a:schemeClr val="dk1"/>
              </a:solidFill>
              <a:effectLst/>
              <a:latin typeface="+mn-lt"/>
              <a:ea typeface="+mn-ea"/>
              <a:cs typeface="+mn-cs"/>
            </a:rPr>
            <a:t>97.7</a:t>
          </a:r>
          <a:r>
            <a:rPr kumimoji="1" lang="ja-JP" altLang="ja-JP" sz="105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前年度に比べ数値が悪化し、県内団体の中でも比率が高い状況にあるため、次年度以降は改善が図れるよう、経常経費の抑制に努めるとともに、市税を中心とした自主財源の確保を図る。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16963"/>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16963"/>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1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39370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162105</xdr:rowOff>
    </xdr:from>
    <xdr:to>
      <xdr:col>23</xdr:col>
      <xdr:colOff>133350</xdr:colOff>
      <xdr:row>82</xdr:row>
      <xdr:rowOff>79894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9555"/>
          <a:ext cx="8382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132330</xdr:rowOff>
    </xdr:from>
    <xdr:to>
      <xdr:col>19</xdr:col>
      <xdr:colOff>133350</xdr:colOff>
      <xdr:row>81</xdr:row>
      <xdr:rowOff>162105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978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4724</xdr:rowOff>
    </xdr:from>
    <xdr:to>
      <xdr:col>15</xdr:col>
      <xdr:colOff>82550</xdr:colOff>
      <xdr:row>81</xdr:row>
      <xdr:rowOff>132330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2174"/>
          <a:ext cx="889000" cy="1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149174</xdr:rowOff>
    </xdr:from>
    <xdr:to>
      <xdr:col>11</xdr:col>
      <xdr:colOff>31750</xdr:colOff>
      <xdr:row>81</xdr:row>
      <xdr:rowOff>4724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5174"/>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29094</xdr:rowOff>
    </xdr:from>
    <xdr:to>
      <xdr:col>23</xdr:col>
      <xdr:colOff>184150</xdr:colOff>
      <xdr:row>82</xdr:row>
      <xdr:rowOff>130694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45621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111305</xdr:rowOff>
    </xdr:from>
    <xdr:to>
      <xdr:col>19</xdr:col>
      <xdr:colOff>184150</xdr:colOff>
      <xdr:row>82</xdr:row>
      <xdr:rowOff>41455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51632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81530</xdr:rowOff>
    </xdr:from>
    <xdr:to>
      <xdr:col>15</xdr:col>
      <xdr:colOff>133350</xdr:colOff>
      <xdr:row>82</xdr:row>
      <xdr:rowOff>11680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125374</xdr:rowOff>
    </xdr:from>
    <xdr:to>
      <xdr:col>11</xdr:col>
      <xdr:colOff>82550</xdr:colOff>
      <xdr:row>81</xdr:row>
      <xdr:rowOff>55524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98374</xdr:rowOff>
    </xdr:from>
    <xdr:to>
      <xdr:col>7</xdr:col>
      <xdr:colOff>31750</xdr:colOff>
      <xdr:row>81</xdr:row>
      <xdr:rowOff>28524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38701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令和４年度のラスパイレス指数は１００．９であり、これは、類似団体平均９８．９を２．０ポイント、全国市平均９８．７を２．２ポイント上回っている状況である。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lang="ja-JP" altLang="ja-JP" sz="1100">
              <a:solidFill>
                <a:schemeClr val="dk1"/>
              </a:solidFill>
              <a:effectLst/>
              <a:latin typeface="+mn-lt"/>
              <a:ea typeface="+mn-ea"/>
              <a:cs typeface="+mn-cs"/>
            </a:rPr>
            <a:t>　今後の職員数については、毎年の定員管理において、働き方改革の推進を考慮しつつ、社会情勢を見据えながら、引き続き職員数の適正な管理を行っていく。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98743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80645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025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72602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68580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64470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133579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実質公債費比率は過去からの起債抑制政策により、類似団体平均を下回って推移している。平成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年度以降は学校耐震化や大規模改修等による元利償還金が上昇傾向となっており、比率が悪化してきている。</a:t>
          </a:r>
          <a:endParaRPr lang="ja-JP" altLang="ja-JP" sz="1400">
            <a:effectLst/>
          </a:endParaRPr>
        </a:p>
        <a:p>
          <a:r>
            <a:rPr kumimoji="1" lang="ja-JP" altLang="ja-JP" sz="1100">
              <a:solidFill>
                <a:schemeClr val="dk1"/>
              </a:solidFill>
              <a:effectLst/>
              <a:latin typeface="+mn-lt"/>
              <a:ea typeface="+mn-ea"/>
              <a:cs typeface="+mn-cs"/>
            </a:rPr>
            <a:t>　今後は公共施設マネジメントによる公共施設の改修等が多く見込まれるため、実施事業の精査や償還額の平準化等を図り、実質公債費比率の急激な上昇の抑制に努めていく。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58057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241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137583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322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45659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113695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7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mn-lt"/>
              <a:ea typeface="+mn-ea"/>
              <a:cs typeface="+mn-cs"/>
            </a:rPr>
            <a:t>将来負担比率は類似団体平均を上回って推移しているものの、前年度に比べ</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ポイントの改善が見られた。その要因としては、財政調整基金や公共施設整備基金などの基金残高が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億４千万円ほど増加したことに加え、地方債残高が約</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千万円減少したことによるものである。</a:t>
          </a:r>
          <a:endParaRPr lang="ja-JP" altLang="ja-JP" sz="1200">
            <a:effectLst/>
          </a:endParaRPr>
        </a:p>
        <a:p>
          <a:r>
            <a:rPr kumimoji="1" lang="ja-JP" altLang="ja-JP" sz="1050">
              <a:solidFill>
                <a:schemeClr val="dk1"/>
              </a:solidFill>
              <a:effectLst/>
              <a:latin typeface="+mn-lt"/>
              <a:ea typeface="+mn-ea"/>
              <a:cs typeface="+mn-cs"/>
            </a:rPr>
            <a:t>　今後は公共施設マネジメントによる公共施設の改修等が予定されており、地方債残高は増加傾向で推移し、基金残高は減少傾向で推移することが見込まれる。このため比率が上昇することが想定されることから、実施事業の適正化を図り、財政の健全化に努めていく。　</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13</xdr:row>
      <xdr:rowOff>160201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356304"/>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160201</xdr:rowOff>
    </xdr:from>
    <xdr:to>
      <xdr:col>77</xdr:col>
      <xdr:colOff>44450</xdr:colOff>
      <xdr:row>14</xdr:row>
      <xdr:rowOff>88719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3890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14</xdr:row>
      <xdr:rowOff>97337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35288</xdr:rowOff>
    </xdr:from>
    <xdr:to>
      <xdr:col>68</xdr:col>
      <xdr:colOff>152400</xdr:colOff>
      <xdr:row>14</xdr:row>
      <xdr:rowOff>97337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35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109401</xdr:rowOff>
    </xdr:from>
    <xdr:to>
      <xdr:col>77</xdr:col>
      <xdr:colOff>95250</xdr:colOff>
      <xdr:row>14</xdr:row>
      <xdr:rowOff>39551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24328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2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37919</xdr:rowOff>
    </xdr:from>
    <xdr:to>
      <xdr:col>73</xdr:col>
      <xdr:colOff>44450</xdr:colOff>
      <xdr:row>14</xdr:row>
      <xdr:rowOff>139519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124296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46537</xdr:rowOff>
    </xdr:from>
    <xdr:to>
      <xdr:col>68</xdr:col>
      <xdr:colOff>203200</xdr:colOff>
      <xdr:row>14</xdr:row>
      <xdr:rowOff>148137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155938</xdr:rowOff>
    </xdr:from>
    <xdr:to>
      <xdr:col>64</xdr:col>
      <xdr:colOff>152400</xdr:colOff>
      <xdr:row>14</xdr:row>
      <xdr:rowOff>86088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70865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人件費充当経常一般財源は、令和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ポイント改善されたが、上位級の在職比率が高いこと、高齢層職員の昇給抑制を実施していないこと、手当（時間外勤務手当等）、負担金等の増により人件費全体が増加し、令和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今後も行政改革大綱及び総員適正化計画に基づき、効率的・効果的な組織見直しにより柔軟で機動力の高い組織づくりを推進し、人件費の抑制に努めていく。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78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78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改善）傾向にあったが、令和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年度は原油価格・物価高騰対応プレミアム付電子商品券事業の皆増、光熱水費の高騰等に事業費全体が増となり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8929"/>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105229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20</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154214</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令４年度の経常的扶助費は令和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年度と比べ減少したが、特定財源も減少したことで令和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年度と同水準となった。</a:t>
          </a:r>
          <a:endParaRPr lang="ja-JP" altLang="ja-JP" sz="1400">
            <a:effectLst/>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その他（維持補修費・繰出金）の経常収支比率は、他会計への繰出金の増等で前年度より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補助費等の経常収支比率は、改善傾向にあったが、組合等への負担金の増、保育、出産・子育に関する新規事業等で補助費総額も増加し、前年度より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23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近年では学校の大規模改修や臨時財政対策債等の影響により、地方債の元利償還金が高い水準で推移している。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事業による公共施設の大規模改修等が予定され、現状以上の厳しい財政運営となることが予想されるため、事業の精査等により、償還額の平準化に努め、財政の健全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26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公債費以外に係る経常収支比率については、改善傾向にあったものの、令</a:t>
          </a:r>
          <a:r>
            <a:rPr kumimoji="1" lang="ja-JP" altLang="en-US" sz="1100">
              <a:solidFill>
                <a:schemeClr val="dk1"/>
              </a:solidFill>
              <a:effectLst/>
              <a:latin typeface="+mn-lt"/>
              <a:ea typeface="+mn-ea"/>
              <a:cs typeface="+mn-cs"/>
            </a:rPr>
            <a:t>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ポイント悪化した。計上収支比率全体が</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ポイント悪化していることが関係しているが、依然として類似団体平均を上回っており、その差は昨年度の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ポイントに増加した。</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81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4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78156</xdr:rowOff>
    </xdr:from>
    <xdr:to>
      <xdr:col>29</xdr:col>
      <xdr:colOff>127000</xdr:colOff>
      <xdr:row>16</xdr:row>
      <xdr:rowOff>79276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68981"/>
          <a:ext cx="647700" cy="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79276</xdr:rowOff>
    </xdr:from>
    <xdr:to>
      <xdr:col>26</xdr:col>
      <xdr:colOff>50800</xdr:colOff>
      <xdr:row>16</xdr:row>
      <xdr:rowOff>79733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01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79733</xdr:rowOff>
    </xdr:from>
    <xdr:to>
      <xdr:col>22</xdr:col>
      <xdr:colOff>114300</xdr:colOff>
      <xdr:row>16</xdr:row>
      <xdr:rowOff>164247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0558"/>
          <a:ext cx="698500" cy="8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164247</xdr:rowOff>
    </xdr:from>
    <xdr:to>
      <xdr:col>18</xdr:col>
      <xdr:colOff>177800</xdr:colOff>
      <xdr:row>17</xdr:row>
      <xdr:rowOff>10056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507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27356</xdr:rowOff>
    </xdr:from>
    <xdr:to>
      <xdr:col>29</xdr:col>
      <xdr:colOff>177800</xdr:colOff>
      <xdr:row>16</xdr:row>
      <xdr:rowOff>128956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170883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28476</xdr:rowOff>
    </xdr:from>
    <xdr:to>
      <xdr:col>26</xdr:col>
      <xdr:colOff>101600</xdr:colOff>
      <xdr:row>16</xdr:row>
      <xdr:rowOff>130076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8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28933</xdr:rowOff>
    </xdr:from>
    <xdr:to>
      <xdr:col>22</xdr:col>
      <xdr:colOff>165100</xdr:colOff>
      <xdr:row>16</xdr:row>
      <xdr:rowOff>130533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140710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113447</xdr:rowOff>
    </xdr:from>
    <xdr:to>
      <xdr:col>19</xdr:col>
      <xdr:colOff>38100</xdr:colOff>
      <xdr:row>17</xdr:row>
      <xdr:rowOff>43597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130706</xdr:rowOff>
    </xdr:from>
    <xdr:to>
      <xdr:col>15</xdr:col>
      <xdr:colOff>101600</xdr:colOff>
      <xdr:row>17</xdr:row>
      <xdr:rowOff>60856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262522</xdr:rowOff>
    </xdr:from>
    <xdr:to>
      <xdr:col>29</xdr:col>
      <xdr:colOff>127000</xdr:colOff>
      <xdr:row>35</xdr:row>
      <xdr:rowOff>317538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72872"/>
          <a:ext cx="6477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317538</xdr:rowOff>
    </xdr:from>
    <xdr:to>
      <xdr:col>26</xdr:col>
      <xdr:colOff>50800</xdr:colOff>
      <xdr:row>36</xdr:row>
      <xdr:rowOff>4394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7888"/>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4394</xdr:rowOff>
    </xdr:from>
    <xdr:to>
      <xdr:col>22</xdr:col>
      <xdr:colOff>114300</xdr:colOff>
      <xdr:row>36</xdr:row>
      <xdr:rowOff>84366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84366</xdr:rowOff>
    </xdr:from>
    <xdr:to>
      <xdr:col>18</xdr:col>
      <xdr:colOff>177800</xdr:colOff>
      <xdr:row>36</xdr:row>
      <xdr:rowOff>145288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7616"/>
          <a:ext cx="698500" cy="6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211722</xdr:rowOff>
    </xdr:from>
    <xdr:to>
      <xdr:col>29</xdr:col>
      <xdr:colOff>177800</xdr:colOff>
      <xdr:row>35</xdr:row>
      <xdr:rowOff>313322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183799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266738</xdr:rowOff>
    </xdr:from>
    <xdr:to>
      <xdr:col>26</xdr:col>
      <xdr:colOff>101600</xdr:colOff>
      <xdr:row>36</xdr:row>
      <xdr:rowOff>25438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10215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296494</xdr:rowOff>
    </xdr:from>
    <xdr:to>
      <xdr:col>22</xdr:col>
      <xdr:colOff>165100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39971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33566</xdr:rowOff>
    </xdr:from>
    <xdr:to>
      <xdr:col>19</xdr:col>
      <xdr:colOff>38100</xdr:colOff>
      <xdr:row>36</xdr:row>
      <xdr:rowOff>135166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119943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94488</xdr:rowOff>
    </xdr:from>
    <xdr:to>
      <xdr:col>15</xdr:col>
      <xdr:colOff>101600</xdr:colOff>
      <xdr:row>37</xdr:row>
      <xdr:rowOff>24638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87831</xdr:rowOff>
    </xdr:from>
    <xdr:to>
      <xdr:col>24</xdr:col>
      <xdr:colOff>63500</xdr:colOff>
      <xdr:row>36</xdr:row>
      <xdr:rowOff>113777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60031"/>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113777</xdr:rowOff>
    </xdr:from>
    <xdr:to>
      <xdr:col>19</xdr:col>
      <xdr:colOff>177800</xdr:colOff>
      <xdr:row>36</xdr:row>
      <xdr:rowOff>122715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597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122715</xdr:rowOff>
    </xdr:from>
    <xdr:to>
      <xdr:col>15</xdr:col>
      <xdr:colOff>50800</xdr:colOff>
      <xdr:row>38</xdr:row>
      <xdr:rowOff>24165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22611</xdr:rowOff>
    </xdr:from>
    <xdr:to>
      <xdr:col>10</xdr:col>
      <xdr:colOff>114300</xdr:colOff>
      <xdr:row>38</xdr:row>
      <xdr:rowOff>24165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3771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37031</xdr:rowOff>
    </xdr:from>
    <xdr:to>
      <xdr:col>24</xdr:col>
      <xdr:colOff>114300</xdr:colOff>
      <xdr:row>36</xdr:row>
      <xdr:rowOff>138631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62977</xdr:rowOff>
    </xdr:from>
    <xdr:to>
      <xdr:col>20</xdr:col>
      <xdr:colOff>38100</xdr:colOff>
      <xdr:row>36</xdr:row>
      <xdr:rowOff>164577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155704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71915</xdr:rowOff>
    </xdr:from>
    <xdr:to>
      <xdr:col>15</xdr:col>
      <xdr:colOff>101600</xdr:colOff>
      <xdr:row>37</xdr:row>
      <xdr:rowOff>2065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164642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144816</xdr:rowOff>
    </xdr:from>
    <xdr:to>
      <xdr:col>10</xdr:col>
      <xdr:colOff>165100</xdr:colOff>
      <xdr:row>38</xdr:row>
      <xdr:rowOff>74966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143261</xdr:rowOff>
    </xdr:from>
    <xdr:to>
      <xdr:col>6</xdr:col>
      <xdr:colOff>38100</xdr:colOff>
      <xdr:row>38</xdr:row>
      <xdr:rowOff>73411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64538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148452</xdr:rowOff>
    </xdr:from>
    <xdr:to>
      <xdr:col>24</xdr:col>
      <xdr:colOff>63500</xdr:colOff>
      <xdr:row>58</xdr:row>
      <xdr:rowOff>57845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1102"/>
          <a:ext cx="8382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57845</xdr:rowOff>
    </xdr:from>
    <xdr:to>
      <xdr:col>19</xdr:col>
      <xdr:colOff>177800</xdr:colOff>
      <xdr:row>58</xdr:row>
      <xdr:rowOff>92853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945"/>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78991</xdr:rowOff>
    </xdr:from>
    <xdr:to>
      <xdr:col>15</xdr:col>
      <xdr:colOff>50800</xdr:colOff>
      <xdr:row>58</xdr:row>
      <xdr:rowOff>92853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3091"/>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78991</xdr:rowOff>
    </xdr:from>
    <xdr:to>
      <xdr:col>10</xdr:col>
      <xdr:colOff>114300</xdr:colOff>
      <xdr:row>58</xdr:row>
      <xdr:rowOff>107990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3091"/>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97652</xdr:rowOff>
    </xdr:from>
    <xdr:to>
      <xdr:col>24</xdr:col>
      <xdr:colOff>114300</xdr:colOff>
      <xdr:row>58</xdr:row>
      <xdr:rowOff>27802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76079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7045</xdr:rowOff>
    </xdr:from>
    <xdr:to>
      <xdr:col>20</xdr:col>
      <xdr:colOff>38100</xdr:colOff>
      <xdr:row>58</xdr:row>
      <xdr:rowOff>108645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99772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42053</xdr:rowOff>
    </xdr:from>
    <xdr:to>
      <xdr:col>15</xdr:col>
      <xdr:colOff>101600</xdr:colOff>
      <xdr:row>58</xdr:row>
      <xdr:rowOff>143653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134780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28191</xdr:rowOff>
    </xdr:from>
    <xdr:to>
      <xdr:col>10</xdr:col>
      <xdr:colOff>165100</xdr:colOff>
      <xdr:row>58</xdr:row>
      <xdr:rowOff>129791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57190</xdr:rowOff>
    </xdr:from>
    <xdr:to>
      <xdr:col>6</xdr:col>
      <xdr:colOff>38100</xdr:colOff>
      <xdr:row>58</xdr:row>
      <xdr:rowOff>158790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161508</xdr:rowOff>
    </xdr:from>
    <xdr:to>
      <xdr:col>24</xdr:col>
      <xdr:colOff>63500</xdr:colOff>
      <xdr:row>78</xdr:row>
      <xdr:rowOff>32212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158"/>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26863</xdr:rowOff>
    </xdr:from>
    <xdr:to>
      <xdr:col>19</xdr:col>
      <xdr:colOff>177800</xdr:colOff>
      <xdr:row>78</xdr:row>
      <xdr:rowOff>32212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9963"/>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26863</xdr:rowOff>
    </xdr:from>
    <xdr:to>
      <xdr:col>15</xdr:col>
      <xdr:colOff>50800</xdr:colOff>
      <xdr:row>78</xdr:row>
      <xdr:rowOff>39298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9963"/>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35961</xdr:rowOff>
    </xdr:from>
    <xdr:to>
      <xdr:col>10</xdr:col>
      <xdr:colOff>114300</xdr:colOff>
      <xdr:row>78</xdr:row>
      <xdr:rowOff>39298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906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110708</xdr:rowOff>
    </xdr:from>
    <xdr:to>
      <xdr:col>24</xdr:col>
      <xdr:colOff>114300</xdr:colOff>
      <xdr:row>78</xdr:row>
      <xdr:rowOff>40858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152862</xdr:rowOff>
    </xdr:from>
    <xdr:to>
      <xdr:col>20</xdr:col>
      <xdr:colOff>38100</xdr:colOff>
      <xdr:row>78</xdr:row>
      <xdr:rowOff>83012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147513</xdr:rowOff>
    </xdr:from>
    <xdr:to>
      <xdr:col>15</xdr:col>
      <xdr:colOff>101600</xdr:colOff>
      <xdr:row>78</xdr:row>
      <xdr:rowOff>77663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68790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159948</xdr:rowOff>
    </xdr:from>
    <xdr:to>
      <xdr:col>10</xdr:col>
      <xdr:colOff>165100</xdr:colOff>
      <xdr:row>78</xdr:row>
      <xdr:rowOff>90098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81225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156611</xdr:rowOff>
    </xdr:from>
    <xdr:to>
      <xdr:col>6</xdr:col>
      <xdr:colOff>38100</xdr:colOff>
      <xdr:row>78</xdr:row>
      <xdr:rowOff>86761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7241</xdr:rowOff>
    </xdr:from>
    <xdr:to>
      <xdr:col>24</xdr:col>
      <xdr:colOff>63500</xdr:colOff>
      <xdr:row>97</xdr:row>
      <xdr:rowOff>110440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7891"/>
          <a:ext cx="838200" cy="1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xdr:rowOff>
    </xdr:from>
    <xdr:to>
      <xdr:col>19</xdr:col>
      <xdr:colOff>177800</xdr:colOff>
      <xdr:row>98</xdr:row>
      <xdr:rowOff>986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7891"/>
          <a:ext cx="8890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986</xdr:rowOff>
    </xdr:from>
    <xdr:to>
      <xdr:col>15</xdr:col>
      <xdr:colOff>50800</xdr:colOff>
      <xdr:row>98</xdr:row>
      <xdr:rowOff>8499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8499</xdr:rowOff>
    </xdr:from>
    <xdr:to>
      <xdr:col>10</xdr:col>
      <xdr:colOff>114300</xdr:colOff>
      <xdr:row>98</xdr:row>
      <xdr:rowOff>44427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10599"/>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59640</xdr:rowOff>
    </xdr:from>
    <xdr:to>
      <xdr:col>24</xdr:col>
      <xdr:colOff>114300</xdr:colOff>
      <xdr:row>97</xdr:row>
      <xdr:rowOff>161240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127891</xdr:rowOff>
    </xdr:from>
    <xdr:to>
      <xdr:col>20</xdr:col>
      <xdr:colOff>38100</xdr:colOff>
      <xdr:row>97</xdr:row>
      <xdr:rowOff>58041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121636</xdr:rowOff>
    </xdr:from>
    <xdr:to>
      <xdr:col>15</xdr:col>
      <xdr:colOff>101600</xdr:colOff>
      <xdr:row>98</xdr:row>
      <xdr:rowOff>51786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129149</xdr:rowOff>
    </xdr:from>
    <xdr:to>
      <xdr:col>10</xdr:col>
      <xdr:colOff>165100</xdr:colOff>
      <xdr:row>98</xdr:row>
      <xdr:rowOff>59299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165077</xdr:rowOff>
    </xdr:from>
    <xdr:to>
      <xdr:col>6</xdr:col>
      <xdr:colOff>38100</xdr:colOff>
      <xdr:row>98</xdr:row>
      <xdr:rowOff>95227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63674</xdr:rowOff>
    </xdr:from>
    <xdr:to>
      <xdr:col>55</xdr:col>
      <xdr:colOff>0</xdr:colOff>
      <xdr:row>37</xdr:row>
      <xdr:rowOff>95548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07324"/>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41347</xdr:rowOff>
    </xdr:from>
    <xdr:to>
      <xdr:col>50</xdr:col>
      <xdr:colOff>114300</xdr:colOff>
      <xdr:row>37</xdr:row>
      <xdr:rowOff>95548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56297"/>
          <a:ext cx="8890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41347</xdr:rowOff>
    </xdr:from>
    <xdr:to>
      <xdr:col>45</xdr:col>
      <xdr:colOff>177800</xdr:colOff>
      <xdr:row>37</xdr:row>
      <xdr:rowOff>127562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93273</xdr:rowOff>
    </xdr:from>
    <xdr:to>
      <xdr:col>41</xdr:col>
      <xdr:colOff>50800</xdr:colOff>
      <xdr:row>37</xdr:row>
      <xdr:rowOff>127562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69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12874</xdr:rowOff>
    </xdr:from>
    <xdr:to>
      <xdr:col>55</xdr:col>
      <xdr:colOff>50800</xdr:colOff>
      <xdr:row>37</xdr:row>
      <xdr:rowOff>114474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162751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44748</xdr:rowOff>
    </xdr:from>
    <xdr:to>
      <xdr:col>50</xdr:col>
      <xdr:colOff>165100</xdr:colOff>
      <xdr:row>37</xdr:row>
      <xdr:rowOff>146348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137475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161997</xdr:rowOff>
    </xdr:from>
    <xdr:to>
      <xdr:col>46</xdr:col>
      <xdr:colOff>38100</xdr:colOff>
      <xdr:row>31</xdr:row>
      <xdr:rowOff>92147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83274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76762</xdr:rowOff>
    </xdr:from>
    <xdr:to>
      <xdr:col>41</xdr:col>
      <xdr:colOff>101600</xdr:colOff>
      <xdr:row>38</xdr:row>
      <xdr:rowOff>6913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42473</xdr:rowOff>
    </xdr:from>
    <xdr:to>
      <xdr:col>36</xdr:col>
      <xdr:colOff>165100</xdr:colOff>
      <xdr:row>37</xdr:row>
      <xdr:rowOff>144073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135200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126454</xdr:rowOff>
    </xdr:from>
    <xdr:to>
      <xdr:col>55</xdr:col>
      <xdr:colOff>0</xdr:colOff>
      <xdr:row>57</xdr:row>
      <xdr:rowOff>151003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9910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82639</xdr:rowOff>
    </xdr:from>
    <xdr:to>
      <xdr:col>50</xdr:col>
      <xdr:colOff>114300</xdr:colOff>
      <xdr:row>57</xdr:row>
      <xdr:rowOff>126454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5528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82639</xdr:rowOff>
    </xdr:from>
    <xdr:to>
      <xdr:col>45</xdr:col>
      <xdr:colOff>177800</xdr:colOff>
      <xdr:row>57</xdr:row>
      <xdr:rowOff>169723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55289"/>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129578</xdr:rowOff>
    </xdr:from>
    <xdr:to>
      <xdr:col>41</xdr:col>
      <xdr:colOff>50800</xdr:colOff>
      <xdr:row>57</xdr:row>
      <xdr:rowOff>169723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222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100203</xdr:rowOff>
    </xdr:from>
    <xdr:to>
      <xdr:col>55</xdr:col>
      <xdr:colOff>50800</xdr:colOff>
      <xdr:row>58</xdr:row>
      <xdr:rowOff>30353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75654</xdr:rowOff>
    </xdr:from>
    <xdr:to>
      <xdr:col>50</xdr:col>
      <xdr:colOff>165100</xdr:colOff>
      <xdr:row>58</xdr:row>
      <xdr:rowOff>5804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168381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31839</xdr:rowOff>
    </xdr:from>
    <xdr:to>
      <xdr:col>46</xdr:col>
      <xdr:colOff>38100</xdr:colOff>
      <xdr:row>57</xdr:row>
      <xdr:rowOff>133439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124566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118923</xdr:rowOff>
    </xdr:from>
    <xdr:to>
      <xdr:col>41</xdr:col>
      <xdr:colOff>101600</xdr:colOff>
      <xdr:row>58</xdr:row>
      <xdr:rowOff>49073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78778</xdr:rowOff>
    </xdr:from>
    <xdr:to>
      <xdr:col>36</xdr:col>
      <xdr:colOff>165100</xdr:colOff>
      <xdr:row>58</xdr:row>
      <xdr:rowOff>8928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99399</xdr:rowOff>
    </xdr:from>
    <xdr:to>
      <xdr:col>55</xdr:col>
      <xdr:colOff>0</xdr:colOff>
      <xdr:row>77</xdr:row>
      <xdr:rowOff>116977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01049"/>
          <a:ext cx="8382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99399</xdr:rowOff>
    </xdr:from>
    <xdr:to>
      <xdr:col>50</xdr:col>
      <xdr:colOff>114300</xdr:colOff>
      <xdr:row>77</xdr:row>
      <xdr:rowOff>127538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01049"/>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127538</xdr:rowOff>
    </xdr:from>
    <xdr:to>
      <xdr:col>45</xdr:col>
      <xdr:colOff>177800</xdr:colOff>
      <xdr:row>78</xdr:row>
      <xdr:rowOff>84448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9188"/>
          <a:ext cx="889000" cy="1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49814</xdr:rowOff>
    </xdr:from>
    <xdr:to>
      <xdr:col>41</xdr:col>
      <xdr:colOff>50800</xdr:colOff>
      <xdr:row>78</xdr:row>
      <xdr:rowOff>84448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2914"/>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66177</xdr:rowOff>
    </xdr:from>
    <xdr:to>
      <xdr:col>55</xdr:col>
      <xdr:colOff>50800</xdr:colOff>
      <xdr:row>77</xdr:row>
      <xdr:rowOff>167777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44604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48599</xdr:rowOff>
    </xdr:from>
    <xdr:to>
      <xdr:col>50</xdr:col>
      <xdr:colOff>165100</xdr:colOff>
      <xdr:row>77</xdr:row>
      <xdr:rowOff>150199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141326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76738</xdr:rowOff>
    </xdr:from>
    <xdr:to>
      <xdr:col>46</xdr:col>
      <xdr:colOff>38100</xdr:colOff>
      <xdr:row>78</xdr:row>
      <xdr:rowOff>6888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169465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33648</xdr:rowOff>
    </xdr:from>
    <xdr:to>
      <xdr:col>41</xdr:col>
      <xdr:colOff>101600</xdr:colOff>
      <xdr:row>78</xdr:row>
      <xdr:rowOff>135248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126375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91741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92632</xdr:rowOff>
    </xdr:from>
    <xdr:to>
      <xdr:col>55</xdr:col>
      <xdr:colOff>0</xdr:colOff>
      <xdr:row>97</xdr:row>
      <xdr:rowOff>131631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23282"/>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53907</xdr:rowOff>
    </xdr:from>
    <xdr:to>
      <xdr:col>50</xdr:col>
      <xdr:colOff>114300</xdr:colOff>
      <xdr:row>97</xdr:row>
      <xdr:rowOff>92632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8455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53907</xdr:rowOff>
    </xdr:from>
    <xdr:to>
      <xdr:col>45</xdr:col>
      <xdr:colOff>177800</xdr:colOff>
      <xdr:row>97</xdr:row>
      <xdr:rowOff>71051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8455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131471</xdr:rowOff>
    </xdr:from>
    <xdr:to>
      <xdr:col>41</xdr:col>
      <xdr:colOff>50800</xdr:colOff>
      <xdr:row>97</xdr:row>
      <xdr:rowOff>71051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90671"/>
          <a:ext cx="889000" cy="1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80831</xdr:rowOff>
    </xdr:from>
    <xdr:to>
      <xdr:col>55</xdr:col>
      <xdr:colOff>50800</xdr:colOff>
      <xdr:row>98</xdr:row>
      <xdr:rowOff>10981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167208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41832</xdr:rowOff>
    </xdr:from>
    <xdr:to>
      <xdr:col>50</xdr:col>
      <xdr:colOff>165100</xdr:colOff>
      <xdr:row>97</xdr:row>
      <xdr:rowOff>143432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134559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6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3107</xdr:rowOff>
    </xdr:from>
    <xdr:to>
      <xdr:col>46</xdr:col>
      <xdr:colOff>38100</xdr:colOff>
      <xdr:row>97</xdr:row>
      <xdr:rowOff>104707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95834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20251</xdr:rowOff>
    </xdr:from>
    <xdr:to>
      <xdr:col>41</xdr:col>
      <xdr:colOff>101600</xdr:colOff>
      <xdr:row>97</xdr:row>
      <xdr:rowOff>121851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80671</xdr:rowOff>
    </xdr:from>
    <xdr:to>
      <xdr:col>36</xdr:col>
      <xdr:colOff>165100</xdr:colOff>
      <xdr:row>97</xdr:row>
      <xdr:rowOff>10821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40259</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10922</xdr:rowOff>
    </xdr:from>
    <xdr:to>
      <xdr:col>71</xdr:col>
      <xdr:colOff>177800</xdr:colOff>
      <xdr:row>39</xdr:row>
      <xdr:rowOff>40259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747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160909</xdr:rowOff>
    </xdr:from>
    <xdr:to>
      <xdr:col>72</xdr:col>
      <xdr:colOff>38100</xdr:colOff>
      <xdr:row>39</xdr:row>
      <xdr:rowOff>91059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82186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131572</xdr:rowOff>
    </xdr:from>
    <xdr:to>
      <xdr:col>67</xdr:col>
      <xdr:colOff>101600</xdr:colOff>
      <xdr:row>39</xdr:row>
      <xdr:rowOff>61722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52849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49955</xdr:rowOff>
    </xdr:from>
    <xdr:to>
      <xdr:col>85</xdr:col>
      <xdr:colOff>127000</xdr:colOff>
      <xdr:row>76</xdr:row>
      <xdr:rowOff>61557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80155"/>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61557</xdr:rowOff>
    </xdr:from>
    <xdr:to>
      <xdr:col>81</xdr:col>
      <xdr:colOff>50800</xdr:colOff>
      <xdr:row>76</xdr:row>
      <xdr:rowOff>85750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91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85750</xdr:rowOff>
    </xdr:from>
    <xdr:to>
      <xdr:col>76</xdr:col>
      <xdr:colOff>114300</xdr:colOff>
      <xdr:row>76</xdr:row>
      <xdr:rowOff>113640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113640</xdr:rowOff>
    </xdr:from>
    <xdr:to>
      <xdr:col>71</xdr:col>
      <xdr:colOff>177800</xdr:colOff>
      <xdr:row>76</xdr:row>
      <xdr:rowOff>144272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3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170605</xdr:rowOff>
    </xdr:from>
    <xdr:to>
      <xdr:col>85</xdr:col>
      <xdr:colOff>177800</xdr:colOff>
      <xdr:row>76</xdr:row>
      <xdr:rowOff>100755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149032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10757</xdr:rowOff>
    </xdr:from>
    <xdr:to>
      <xdr:col>81</xdr:col>
      <xdr:colOff>101600</xdr:colOff>
      <xdr:row>76</xdr:row>
      <xdr:rowOff>112357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34950</xdr:rowOff>
    </xdr:from>
    <xdr:to>
      <xdr:col>76</xdr:col>
      <xdr:colOff>165100</xdr:colOff>
      <xdr:row>76</xdr:row>
      <xdr:rowOff>136550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127677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62840</xdr:rowOff>
    </xdr:from>
    <xdr:to>
      <xdr:col>72</xdr:col>
      <xdr:colOff>38100</xdr:colOff>
      <xdr:row>76</xdr:row>
      <xdr:rowOff>164440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155567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93472</xdr:rowOff>
    </xdr:from>
    <xdr:to>
      <xdr:col>67</xdr:col>
      <xdr:colOff>101600</xdr:colOff>
      <xdr:row>77</xdr:row>
      <xdr:rowOff>23622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118146</xdr:rowOff>
    </xdr:from>
    <xdr:to>
      <xdr:col>85</xdr:col>
      <xdr:colOff>127000</xdr:colOff>
      <xdr:row>99</xdr:row>
      <xdr:rowOff>49316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0246"/>
          <a:ext cx="8382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118146</xdr:rowOff>
    </xdr:from>
    <xdr:to>
      <xdr:col>81</xdr:col>
      <xdr:colOff>50800</xdr:colOff>
      <xdr:row>99</xdr:row>
      <xdr:rowOff>62640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0246"/>
          <a:ext cx="889000" cy="1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62640</xdr:rowOff>
    </xdr:from>
    <xdr:to>
      <xdr:col>76</xdr:col>
      <xdr:colOff>114300</xdr:colOff>
      <xdr:row>99</xdr:row>
      <xdr:rowOff>75943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36190"/>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69455</xdr:rowOff>
    </xdr:from>
    <xdr:to>
      <xdr:col>71</xdr:col>
      <xdr:colOff>177800</xdr:colOff>
      <xdr:row>99</xdr:row>
      <xdr:rowOff>75943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43005"/>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169966</xdr:rowOff>
    </xdr:from>
    <xdr:to>
      <xdr:col>85</xdr:col>
      <xdr:colOff>177800</xdr:colOff>
      <xdr:row>99</xdr:row>
      <xdr:rowOff>100116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84893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67346</xdr:rowOff>
    </xdr:from>
    <xdr:to>
      <xdr:col>81</xdr:col>
      <xdr:colOff>101600</xdr:colOff>
      <xdr:row>98</xdr:row>
      <xdr:rowOff>168946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160073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11840</xdr:rowOff>
    </xdr:from>
    <xdr:to>
      <xdr:col>76</xdr:col>
      <xdr:colOff>165100</xdr:colOff>
      <xdr:row>99</xdr:row>
      <xdr:rowOff>113440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104567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25143</xdr:rowOff>
    </xdr:from>
    <xdr:to>
      <xdr:col>72</xdr:col>
      <xdr:colOff>38100</xdr:colOff>
      <xdr:row>99</xdr:row>
      <xdr:rowOff>126743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117870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18655</xdr:rowOff>
    </xdr:from>
    <xdr:to>
      <xdr:col>67</xdr:col>
      <xdr:colOff>101600</xdr:colOff>
      <xdr:row>99</xdr:row>
      <xdr:rowOff>120255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111382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8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43935</xdr:rowOff>
    </xdr:from>
    <xdr:to>
      <xdr:col>116</xdr:col>
      <xdr:colOff>63500</xdr:colOff>
      <xdr:row>59</xdr:row>
      <xdr:rowOff>44012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94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43935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923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41916</xdr:rowOff>
    </xdr:from>
    <xdr:to>
      <xdr:col>107</xdr:col>
      <xdr:colOff>50800</xdr:colOff>
      <xdr:row>59</xdr:row>
      <xdr:rowOff>43688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41840</xdr:rowOff>
    </xdr:from>
    <xdr:to>
      <xdr:col>102</xdr:col>
      <xdr:colOff>114300</xdr:colOff>
      <xdr:row>59</xdr:row>
      <xdr:rowOff>41916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164662</xdr:rowOff>
    </xdr:from>
    <xdr:to>
      <xdr:col>116</xdr:col>
      <xdr:colOff>114300</xdr:colOff>
      <xdr:row>59</xdr:row>
      <xdr:rowOff>94812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79589</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164585</xdr:rowOff>
    </xdr:from>
    <xdr:to>
      <xdr:col>112</xdr:col>
      <xdr:colOff>38100</xdr:colOff>
      <xdr:row>59</xdr:row>
      <xdr:rowOff>94735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85862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162566</xdr:rowOff>
    </xdr:from>
    <xdr:to>
      <xdr:col>102</xdr:col>
      <xdr:colOff>165100</xdr:colOff>
      <xdr:row>59</xdr:row>
      <xdr:rowOff>92716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83843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162490</xdr:rowOff>
    </xdr:from>
    <xdr:to>
      <xdr:col>98</xdr:col>
      <xdr:colOff>38100</xdr:colOff>
      <xdr:row>59</xdr:row>
      <xdr:rowOff>92640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9894</xdr:rowOff>
    </xdr:from>
    <xdr:to>
      <xdr:col>116</xdr:col>
      <xdr:colOff>63500</xdr:colOff>
      <xdr:row>76</xdr:row>
      <xdr:rowOff>121259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0094"/>
          <a:ext cx="838200" cy="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109182</xdr:rowOff>
    </xdr:from>
    <xdr:to>
      <xdr:col>111</xdr:col>
      <xdr:colOff>177800</xdr:colOff>
      <xdr:row>76</xdr:row>
      <xdr:rowOff>121259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3938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109182</xdr:rowOff>
    </xdr:from>
    <xdr:to>
      <xdr:col>107</xdr:col>
      <xdr:colOff>50800</xdr:colOff>
      <xdr:row>77</xdr:row>
      <xdr:rowOff>1663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143853</xdr:rowOff>
    </xdr:from>
    <xdr:to>
      <xdr:col>102</xdr:col>
      <xdr:colOff>114300</xdr:colOff>
      <xdr:row>77</xdr:row>
      <xdr:rowOff>1663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130543</xdr:rowOff>
    </xdr:from>
    <xdr:to>
      <xdr:col>116</xdr:col>
      <xdr:colOff>114300</xdr:colOff>
      <xdr:row>76</xdr:row>
      <xdr:rowOff>60694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108970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70459</xdr:rowOff>
    </xdr:from>
    <xdr:to>
      <xdr:col>112</xdr:col>
      <xdr:colOff>38100</xdr:colOff>
      <xdr:row>77</xdr:row>
      <xdr:rowOff>609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58382</xdr:rowOff>
    </xdr:from>
    <xdr:to>
      <xdr:col>107</xdr:col>
      <xdr:colOff>101600</xdr:colOff>
      <xdr:row>76</xdr:row>
      <xdr:rowOff>159982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151109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122313</xdr:rowOff>
    </xdr:from>
    <xdr:to>
      <xdr:col>102</xdr:col>
      <xdr:colOff>165100</xdr:colOff>
      <xdr:row>77</xdr:row>
      <xdr:rowOff>52463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43590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93053</xdr:rowOff>
    </xdr:from>
    <xdr:to>
      <xdr:col>98</xdr:col>
      <xdr:colOff>38100</xdr:colOff>
      <xdr:row>77</xdr:row>
      <xdr:rowOff>23203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323,885</a:t>
          </a:r>
          <a:r>
            <a:rPr kumimoji="1" lang="ja-JP" altLang="ja-JP" sz="1100">
              <a:solidFill>
                <a:schemeClr val="dk1"/>
              </a:solidFill>
              <a:effectLst/>
              <a:latin typeface="+mn-lt"/>
              <a:ea typeface="+mn-ea"/>
              <a:cs typeface="+mn-cs"/>
            </a:rPr>
            <a:t>円となっており、前年度より減額となっているが、これは歳出総額が減額となったためである。依然として各項目で全国平均、埼玉県平均、類似団体平均を下回っている。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57,269</a:t>
          </a:r>
          <a:r>
            <a:rPr kumimoji="1" lang="ja-JP" altLang="ja-JP" sz="1100">
              <a:solidFill>
                <a:schemeClr val="dk1"/>
              </a:solidFill>
              <a:effectLst/>
              <a:latin typeface="+mn-lt"/>
              <a:ea typeface="+mn-ea"/>
              <a:cs typeface="+mn-cs"/>
            </a:rPr>
            <a:t>円となっており、上位級の在職比率が高いこと、高齢層職員の昇給抑制を実施していないこと、手当（時間外勤務手当等）、負担金等の増により人件費全体が増加したことにより前年度に続き増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物件費については、住民一人当たり</a:t>
          </a:r>
          <a:r>
            <a:rPr kumimoji="1" lang="en-US" altLang="ja-JP" sz="1100">
              <a:solidFill>
                <a:schemeClr val="dk1"/>
              </a:solidFill>
              <a:effectLst/>
              <a:latin typeface="+mn-lt"/>
              <a:ea typeface="+mn-ea"/>
              <a:cs typeface="+mn-cs"/>
            </a:rPr>
            <a:t>57,964</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年度に続き増額となっている。これは原油価格・物価高騰対応プレミアム付電子商品券事業の皆増、光熱水費の高騰等によるものである。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86,340</a:t>
          </a:r>
          <a:r>
            <a:rPr kumimoji="1" lang="ja-JP" altLang="ja-JP" sz="1100">
              <a:solidFill>
                <a:schemeClr val="dk1"/>
              </a:solidFill>
              <a:effectLst/>
              <a:latin typeface="+mn-lt"/>
              <a:ea typeface="+mn-ea"/>
              <a:cs typeface="+mn-cs"/>
            </a:rPr>
            <a:t>円となっており、子育て世帯への臨時特別給付支給事業の減等により、前年度からは減少した。補助費等については住民一人当たり</a:t>
          </a:r>
          <a:r>
            <a:rPr kumimoji="1" lang="en-US" altLang="ja-JP" sz="1100">
              <a:solidFill>
                <a:schemeClr val="dk1"/>
              </a:solidFill>
              <a:effectLst/>
              <a:latin typeface="+mn-lt"/>
              <a:ea typeface="+mn-ea"/>
              <a:cs typeface="+mn-cs"/>
            </a:rPr>
            <a:t>34,734</a:t>
          </a:r>
          <a:r>
            <a:rPr kumimoji="1" lang="ja-JP" altLang="ja-JP" sz="1100">
              <a:solidFill>
                <a:schemeClr val="dk1"/>
              </a:solidFill>
              <a:effectLst/>
              <a:latin typeface="+mn-lt"/>
              <a:ea typeface="+mn-ea"/>
              <a:cs typeface="+mn-cs"/>
            </a:rPr>
            <a:t>円となっており、子育て世帯物価高騰対策生活者支援事業の皆増等により、令和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年度の大幅減からは増となった。</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18,610</a:t>
          </a:r>
          <a:r>
            <a:rPr kumimoji="1" lang="ja-JP" altLang="ja-JP" sz="1100">
              <a:solidFill>
                <a:schemeClr val="dk1"/>
              </a:solidFill>
              <a:effectLst/>
              <a:latin typeface="+mn-lt"/>
              <a:ea typeface="+mn-ea"/>
              <a:cs typeface="+mn-cs"/>
            </a:rPr>
            <a:t>円となっており、学童保育施設事業、デジタル化等推進事業の皆減等により減額となっている。</a:t>
          </a:r>
          <a:endParaRPr lang="ja-JP" altLang="ja-JP" sz="1400">
            <a:effectLst/>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すべての項目において全国、県、類似団体の平均を下回っており、他団体と比較して住民一人当たりのコストは低い状況にあるが、事業内容の精査に努めていく。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145,718
143,147
44.69
48,874,528
47,195,861
1,560,492
27,297,115
30,142,298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120106</xdr:rowOff>
    </xdr:from>
    <xdr:to>
      <xdr:col>24</xdr:col>
      <xdr:colOff>63500</xdr:colOff>
      <xdr:row>38</xdr:row>
      <xdr:rowOff>142966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35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120106</xdr:rowOff>
    </xdr:from>
    <xdr:to>
      <xdr:col>19</xdr:col>
      <xdr:colOff>177800</xdr:colOff>
      <xdr:row>39</xdr:row>
      <xdr:rowOff>47716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5206"/>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136434</xdr:rowOff>
    </xdr:from>
    <xdr:to>
      <xdr:col>15</xdr:col>
      <xdr:colOff>50800</xdr:colOff>
      <xdr:row>39</xdr:row>
      <xdr:rowOff>47716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5153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103777</xdr:rowOff>
    </xdr:from>
    <xdr:to>
      <xdr:col>10</xdr:col>
      <xdr:colOff>114300</xdr:colOff>
      <xdr:row>38</xdr:row>
      <xdr:rowOff>136434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18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92166</xdr:rowOff>
    </xdr:from>
    <xdr:to>
      <xdr:col>24</xdr:col>
      <xdr:colOff>114300</xdr:colOff>
      <xdr:row>39</xdr:row>
      <xdr:rowOff>22316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69306</xdr:rowOff>
    </xdr:from>
    <xdr:to>
      <xdr:col>20</xdr:col>
      <xdr:colOff>38100</xdr:colOff>
      <xdr:row>38</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168366</xdr:rowOff>
    </xdr:from>
    <xdr:to>
      <xdr:col>15</xdr:col>
      <xdr:colOff>101600</xdr:colOff>
      <xdr:row>39</xdr:row>
      <xdr:rowOff>98516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89643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85634</xdr:rowOff>
    </xdr:from>
    <xdr:to>
      <xdr:col>10</xdr:col>
      <xdr:colOff>165100</xdr:colOff>
      <xdr:row>39</xdr:row>
      <xdr:rowOff>15784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52977</xdr:rowOff>
    </xdr:from>
    <xdr:to>
      <xdr:col>6</xdr:col>
      <xdr:colOff>38100</xdr:colOff>
      <xdr:row>38</xdr:row>
      <xdr:rowOff>154577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145704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118070</xdr:rowOff>
    </xdr:from>
    <xdr:to>
      <xdr:col>24</xdr:col>
      <xdr:colOff>63500</xdr:colOff>
      <xdr:row>57</xdr:row>
      <xdr:rowOff>147065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0720"/>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26726</xdr:rowOff>
    </xdr:from>
    <xdr:to>
      <xdr:col>19</xdr:col>
      <xdr:colOff>177800</xdr:colOff>
      <xdr:row>57</xdr:row>
      <xdr:rowOff>118070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6476"/>
          <a:ext cx="8890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26726</xdr:rowOff>
    </xdr:from>
    <xdr:to>
      <xdr:col>15</xdr:col>
      <xdr:colOff>50800</xdr:colOff>
      <xdr:row>57</xdr:row>
      <xdr:rowOff>158431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156314</xdr:rowOff>
    </xdr:from>
    <xdr:to>
      <xdr:col>10</xdr:col>
      <xdr:colOff>114300</xdr:colOff>
      <xdr:row>57</xdr:row>
      <xdr:rowOff>158431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896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96265</xdr:rowOff>
    </xdr:from>
    <xdr:to>
      <xdr:col>24</xdr:col>
      <xdr:colOff>114300</xdr:colOff>
      <xdr:row>58</xdr:row>
      <xdr:rowOff>26415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67270</xdr:rowOff>
    </xdr:from>
    <xdr:to>
      <xdr:col>20</xdr:col>
      <xdr:colOff>38100</xdr:colOff>
      <xdr:row>57</xdr:row>
      <xdr:rowOff>168870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147376</xdr:rowOff>
    </xdr:from>
    <xdr:to>
      <xdr:col>15</xdr:col>
      <xdr:colOff>101600</xdr:colOff>
      <xdr:row>55</xdr:row>
      <xdr:rowOff>77526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68653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107631</xdr:rowOff>
    </xdr:from>
    <xdr:to>
      <xdr:col>10</xdr:col>
      <xdr:colOff>165100</xdr:colOff>
      <xdr:row>58</xdr:row>
      <xdr:rowOff>37781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105514</xdr:rowOff>
    </xdr:from>
    <xdr:to>
      <xdr:col>6</xdr:col>
      <xdr:colOff>38100</xdr:colOff>
      <xdr:row>58</xdr:row>
      <xdr:rowOff>35664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26791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170097</xdr:rowOff>
    </xdr:from>
    <xdr:to>
      <xdr:col>24</xdr:col>
      <xdr:colOff>63500</xdr:colOff>
      <xdr:row>77</xdr:row>
      <xdr:rowOff>45213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0297"/>
          <a:ext cx="8382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170097</xdr:rowOff>
    </xdr:from>
    <xdr:to>
      <xdr:col>19</xdr:col>
      <xdr:colOff>177800</xdr:colOff>
      <xdr:row>78</xdr:row>
      <xdr:rowOff>7714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0297"/>
          <a:ext cx="889000" cy="1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7714</xdr:rowOff>
    </xdr:from>
    <xdr:to>
      <xdr:col>15</xdr:col>
      <xdr:colOff>50800</xdr:colOff>
      <xdr:row>78</xdr:row>
      <xdr:rowOff>58455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0814"/>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58455</xdr:rowOff>
    </xdr:from>
    <xdr:to>
      <xdr:col>10</xdr:col>
      <xdr:colOff>114300</xdr:colOff>
      <xdr:row>78</xdr:row>
      <xdr:rowOff>60376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155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165863</xdr:rowOff>
    </xdr:from>
    <xdr:to>
      <xdr:col>24</xdr:col>
      <xdr:colOff>114300</xdr:colOff>
      <xdr:row>77</xdr:row>
      <xdr:rowOff>96013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80790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119297</xdr:rowOff>
    </xdr:from>
    <xdr:to>
      <xdr:col>20</xdr:col>
      <xdr:colOff>38100</xdr:colOff>
      <xdr:row>77</xdr:row>
      <xdr:rowOff>49447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128364</xdr:rowOff>
    </xdr:from>
    <xdr:to>
      <xdr:col>15</xdr:col>
      <xdr:colOff>101600</xdr:colOff>
      <xdr:row>78</xdr:row>
      <xdr:rowOff>58514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xdr:rowOff>
    </xdr:from>
    <xdr:to>
      <xdr:col>10</xdr:col>
      <xdr:colOff>165100</xdr:colOff>
      <xdr:row>78</xdr:row>
      <xdr:rowOff>109255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9576</xdr:rowOff>
    </xdr:from>
    <xdr:to>
      <xdr:col>6</xdr:col>
      <xdr:colOff>38100</xdr:colOff>
      <xdr:row>78</xdr:row>
      <xdr:rowOff>111176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102303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26977</xdr:rowOff>
    </xdr:from>
    <xdr:to>
      <xdr:col>24</xdr:col>
      <xdr:colOff>63500</xdr:colOff>
      <xdr:row>97</xdr:row>
      <xdr:rowOff>36373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7627"/>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36373</xdr:rowOff>
    </xdr:from>
    <xdr:to>
      <xdr:col>19</xdr:col>
      <xdr:colOff>177800</xdr:colOff>
      <xdr:row>98</xdr:row>
      <xdr:rowOff>33263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7023"/>
          <a:ext cx="889000" cy="1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33263</xdr:rowOff>
    </xdr:from>
    <xdr:to>
      <xdr:col>15</xdr:col>
      <xdr:colOff>50800</xdr:colOff>
      <xdr:row>98</xdr:row>
      <xdr:rowOff>45814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536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45814</xdr:rowOff>
    </xdr:from>
    <xdr:to>
      <xdr:col>10</xdr:col>
      <xdr:colOff>114300</xdr:colOff>
      <xdr:row>98</xdr:row>
      <xdr:rowOff>55096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147627</xdr:rowOff>
    </xdr:from>
    <xdr:to>
      <xdr:col>24</xdr:col>
      <xdr:colOff>114300</xdr:colOff>
      <xdr:row>97</xdr:row>
      <xdr:rowOff>77777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157023</xdr:rowOff>
    </xdr:from>
    <xdr:to>
      <xdr:col>20</xdr:col>
      <xdr:colOff>38100</xdr:colOff>
      <xdr:row>97</xdr:row>
      <xdr:rowOff>87173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78300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153913</xdr:rowOff>
    </xdr:from>
    <xdr:to>
      <xdr:col>15</xdr:col>
      <xdr:colOff>101600</xdr:colOff>
      <xdr:row>98</xdr:row>
      <xdr:rowOff>84063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166464</xdr:rowOff>
    </xdr:from>
    <xdr:to>
      <xdr:col>10</xdr:col>
      <xdr:colOff>165100</xdr:colOff>
      <xdr:row>98</xdr:row>
      <xdr:rowOff>96614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87741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4296</xdr:rowOff>
    </xdr:from>
    <xdr:to>
      <xdr:col>6</xdr:col>
      <xdr:colOff>38100</xdr:colOff>
      <xdr:row>98</xdr:row>
      <xdr:rowOff>105896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97023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xdr:rowOff>
    </xdr:from>
    <xdr:to>
      <xdr:col>55</xdr:col>
      <xdr:colOff>0</xdr:colOff>
      <xdr:row>38</xdr:row>
      <xdr:rowOff>87503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23736"/>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112649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237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112649</xdr:rowOff>
    </xdr:from>
    <xdr:to>
      <xdr:col>45</xdr:col>
      <xdr:colOff>177800</xdr:colOff>
      <xdr:row>38</xdr:row>
      <xdr:rowOff>142748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2774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140843</xdr:rowOff>
    </xdr:from>
    <xdr:to>
      <xdr:col>41</xdr:col>
      <xdr:colOff>50800</xdr:colOff>
      <xdr:row>38</xdr:row>
      <xdr:rowOff>142748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59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36703</xdr:rowOff>
    </xdr:from>
    <xdr:to>
      <xdr:col>55</xdr:col>
      <xdr:colOff>50800</xdr:colOff>
      <xdr:row>38</xdr:row>
      <xdr:rowOff>138303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15130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61849</xdr:rowOff>
    </xdr:from>
    <xdr:to>
      <xdr:col>46</xdr:col>
      <xdr:colOff>38100</xdr:colOff>
      <xdr:row>38</xdr:row>
      <xdr:rowOff>163449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91948</xdr:rowOff>
    </xdr:from>
    <xdr:to>
      <xdr:col>41</xdr:col>
      <xdr:colOff>101600</xdr:colOff>
      <xdr:row>39</xdr:row>
      <xdr:rowOff>22098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13225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90043</xdr:rowOff>
    </xdr:from>
    <xdr:to>
      <xdr:col>36</xdr:col>
      <xdr:colOff>165100</xdr:colOff>
      <xdr:row>39</xdr:row>
      <xdr:rowOff>20193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11320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169556</xdr:rowOff>
    </xdr:from>
    <xdr:to>
      <xdr:col>55</xdr:col>
      <xdr:colOff>0</xdr:colOff>
      <xdr:row>58</xdr:row>
      <xdr:rowOff>60468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2206"/>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169556</xdr:rowOff>
    </xdr:from>
    <xdr:to>
      <xdr:col>50</xdr:col>
      <xdr:colOff>114300</xdr:colOff>
      <xdr:row>58</xdr:row>
      <xdr:rowOff>92974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2206"/>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80447</xdr:rowOff>
    </xdr:from>
    <xdr:to>
      <xdr:col>45</xdr:col>
      <xdr:colOff>177800</xdr:colOff>
      <xdr:row>58</xdr:row>
      <xdr:rowOff>92974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80447</xdr:rowOff>
    </xdr:from>
    <xdr:to>
      <xdr:col>41</xdr:col>
      <xdr:colOff>50800</xdr:colOff>
      <xdr:row>58</xdr:row>
      <xdr:rowOff>88402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454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9668</xdr:rowOff>
    </xdr:from>
    <xdr:to>
      <xdr:col>55</xdr:col>
      <xdr:colOff>50800</xdr:colOff>
      <xdr:row>58</xdr:row>
      <xdr:rowOff>111268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96045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118756</xdr:rowOff>
    </xdr:from>
    <xdr:to>
      <xdr:col>50</xdr:col>
      <xdr:colOff>165100</xdr:colOff>
      <xdr:row>58</xdr:row>
      <xdr:rowOff>48906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40033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42174</xdr:rowOff>
    </xdr:from>
    <xdr:to>
      <xdr:col>46</xdr:col>
      <xdr:colOff>38100</xdr:colOff>
      <xdr:row>58</xdr:row>
      <xdr:rowOff>143774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134901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29647</xdr:rowOff>
    </xdr:from>
    <xdr:to>
      <xdr:col>41</xdr:col>
      <xdr:colOff>101600</xdr:colOff>
      <xdr:row>58</xdr:row>
      <xdr:rowOff>131247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122374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37602</xdr:rowOff>
    </xdr:from>
    <xdr:to>
      <xdr:col>36</xdr:col>
      <xdr:colOff>165100</xdr:colOff>
      <xdr:row>58</xdr:row>
      <xdr:rowOff>139202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130329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48766</xdr:rowOff>
    </xdr:from>
    <xdr:to>
      <xdr:col>55</xdr:col>
      <xdr:colOff>0</xdr:colOff>
      <xdr:row>79</xdr:row>
      <xdr:rowOff>68883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9331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29189</xdr:rowOff>
    </xdr:from>
    <xdr:to>
      <xdr:col>50</xdr:col>
      <xdr:colOff>114300</xdr:colOff>
      <xdr:row>79</xdr:row>
      <xdr:rowOff>68883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3739"/>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29189</xdr:rowOff>
    </xdr:from>
    <xdr:to>
      <xdr:col>45</xdr:col>
      <xdr:colOff>177800</xdr:colOff>
      <xdr:row>79</xdr:row>
      <xdr:rowOff>52423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3739"/>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52423</xdr:rowOff>
    </xdr:from>
    <xdr:to>
      <xdr:col>41</xdr:col>
      <xdr:colOff>50800</xdr:colOff>
      <xdr:row>79</xdr:row>
      <xdr:rowOff>66353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169416</xdr:rowOff>
    </xdr:from>
    <xdr:to>
      <xdr:col>55</xdr:col>
      <xdr:colOff>50800</xdr:colOff>
      <xdr:row>79</xdr:row>
      <xdr:rowOff>99566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84343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18083</xdr:rowOff>
    </xdr:from>
    <xdr:to>
      <xdr:col>50</xdr:col>
      <xdr:colOff>165100</xdr:colOff>
      <xdr:row>79</xdr:row>
      <xdr:rowOff>119683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149839</xdr:rowOff>
    </xdr:from>
    <xdr:to>
      <xdr:col>46</xdr:col>
      <xdr:colOff>38100</xdr:colOff>
      <xdr:row>79</xdr:row>
      <xdr:rowOff>79989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71116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1623</xdr:rowOff>
    </xdr:from>
    <xdr:to>
      <xdr:col>41</xdr:col>
      <xdr:colOff>101600</xdr:colOff>
      <xdr:row>79</xdr:row>
      <xdr:rowOff>103223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94350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15553</xdr:rowOff>
    </xdr:from>
    <xdr:to>
      <xdr:col>36</xdr:col>
      <xdr:colOff>165100</xdr:colOff>
      <xdr:row>79</xdr:row>
      <xdr:rowOff>117153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108280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17349</xdr:rowOff>
    </xdr:from>
    <xdr:to>
      <xdr:col>55</xdr:col>
      <xdr:colOff>0</xdr:colOff>
      <xdr:row>99</xdr:row>
      <xdr:rowOff>28142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90899"/>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157090</xdr:rowOff>
    </xdr:from>
    <xdr:to>
      <xdr:col>50</xdr:col>
      <xdr:colOff>114300</xdr:colOff>
      <xdr:row>99</xdr:row>
      <xdr:rowOff>28142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59190"/>
          <a:ext cx="8890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157090</xdr:rowOff>
    </xdr:from>
    <xdr:to>
      <xdr:col>45</xdr:col>
      <xdr:colOff>177800</xdr:colOff>
      <xdr:row>99</xdr:row>
      <xdr:rowOff>49273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59190"/>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49273</xdr:rowOff>
    </xdr:from>
    <xdr:to>
      <xdr:col>41</xdr:col>
      <xdr:colOff>50800</xdr:colOff>
      <xdr:row>99</xdr:row>
      <xdr:rowOff>62548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22823"/>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137999</xdr:rowOff>
    </xdr:from>
    <xdr:to>
      <xdr:col>55</xdr:col>
      <xdr:colOff>50800</xdr:colOff>
      <xdr:row>99</xdr:row>
      <xdr:rowOff>68149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52926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148792</xdr:rowOff>
    </xdr:from>
    <xdr:to>
      <xdr:col>50</xdr:col>
      <xdr:colOff>165100</xdr:colOff>
      <xdr:row>99</xdr:row>
      <xdr:rowOff>78942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70069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106290</xdr:rowOff>
    </xdr:from>
    <xdr:to>
      <xdr:col>46</xdr:col>
      <xdr:colOff>38100</xdr:colOff>
      <xdr:row>99</xdr:row>
      <xdr:rowOff>36440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27567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169923</xdr:rowOff>
    </xdr:from>
    <xdr:to>
      <xdr:col>41</xdr:col>
      <xdr:colOff>101600</xdr:colOff>
      <xdr:row>99</xdr:row>
      <xdr:rowOff>100073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91200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11748</xdr:rowOff>
    </xdr:from>
    <xdr:to>
      <xdr:col>36</xdr:col>
      <xdr:colOff>165100</xdr:colOff>
      <xdr:row>99</xdr:row>
      <xdr:rowOff>113348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104475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7969</xdr:rowOff>
    </xdr:from>
    <xdr:to>
      <xdr:col>85</xdr:col>
      <xdr:colOff>127000</xdr:colOff>
      <xdr:row>35</xdr:row>
      <xdr:rowOff>141319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0871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7969</xdr:rowOff>
    </xdr:from>
    <xdr:to>
      <xdr:col>81</xdr:col>
      <xdr:colOff>50800</xdr:colOff>
      <xdr:row>35</xdr:row>
      <xdr:rowOff>41878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0871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41878</xdr:rowOff>
    </xdr:from>
    <xdr:to>
      <xdr:col>76</xdr:col>
      <xdr:colOff>114300</xdr:colOff>
      <xdr:row>35</xdr:row>
      <xdr:rowOff>64929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42628"/>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30258</xdr:rowOff>
    </xdr:from>
    <xdr:to>
      <xdr:col>71</xdr:col>
      <xdr:colOff>177800</xdr:colOff>
      <xdr:row>35</xdr:row>
      <xdr:rowOff>64929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3100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90519</xdr:rowOff>
    </xdr:from>
    <xdr:to>
      <xdr:col>85</xdr:col>
      <xdr:colOff>177800</xdr:colOff>
      <xdr:row>36</xdr:row>
      <xdr:rowOff>20669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68946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128619</xdr:rowOff>
    </xdr:from>
    <xdr:to>
      <xdr:col>81</xdr:col>
      <xdr:colOff>101600</xdr:colOff>
      <xdr:row>35</xdr:row>
      <xdr:rowOff>58769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75296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162528</xdr:rowOff>
    </xdr:from>
    <xdr:to>
      <xdr:col>76</xdr:col>
      <xdr:colOff>165100</xdr:colOff>
      <xdr:row>35</xdr:row>
      <xdr:rowOff>92678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83805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14129</xdr:rowOff>
    </xdr:from>
    <xdr:to>
      <xdr:col>72</xdr:col>
      <xdr:colOff>38100</xdr:colOff>
      <xdr:row>35</xdr:row>
      <xdr:rowOff>115729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106856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150908</xdr:rowOff>
    </xdr:from>
    <xdr:to>
      <xdr:col>67</xdr:col>
      <xdr:colOff>101600</xdr:colOff>
      <xdr:row>35</xdr:row>
      <xdr:rowOff>81058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97585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54615</xdr:rowOff>
    </xdr:from>
    <xdr:to>
      <xdr:col>85</xdr:col>
      <xdr:colOff>127000</xdr:colOff>
      <xdr:row>56</xdr:row>
      <xdr:rowOff>79578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5815"/>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25949</xdr:rowOff>
    </xdr:from>
    <xdr:to>
      <xdr:col>81</xdr:col>
      <xdr:colOff>50800</xdr:colOff>
      <xdr:row>56</xdr:row>
      <xdr:rowOff>79578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2714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25949</xdr:rowOff>
    </xdr:from>
    <xdr:to>
      <xdr:col>76</xdr:col>
      <xdr:colOff>114300</xdr:colOff>
      <xdr:row>57</xdr:row>
      <xdr:rowOff>11707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27149"/>
          <a:ext cx="8890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115354</xdr:rowOff>
    </xdr:from>
    <xdr:to>
      <xdr:col>71</xdr:col>
      <xdr:colOff>177800</xdr:colOff>
      <xdr:row>57</xdr:row>
      <xdr:rowOff>11707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6554"/>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3815</xdr:rowOff>
    </xdr:from>
    <xdr:to>
      <xdr:col>85</xdr:col>
      <xdr:colOff>177800</xdr:colOff>
      <xdr:row>56</xdr:row>
      <xdr:rowOff>105415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153692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28778</xdr:rowOff>
    </xdr:from>
    <xdr:to>
      <xdr:col>81</xdr:col>
      <xdr:colOff>101600</xdr:colOff>
      <xdr:row>56</xdr:row>
      <xdr:rowOff>130378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121505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146599</xdr:rowOff>
    </xdr:from>
    <xdr:to>
      <xdr:col>76</xdr:col>
      <xdr:colOff>165100</xdr:colOff>
      <xdr:row>56</xdr:row>
      <xdr:rowOff>76749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67876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6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132357</xdr:rowOff>
    </xdr:from>
    <xdr:to>
      <xdr:col>72</xdr:col>
      <xdr:colOff>38100</xdr:colOff>
      <xdr:row>57</xdr:row>
      <xdr:rowOff>62507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53634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64554</xdr:rowOff>
    </xdr:from>
    <xdr:to>
      <xdr:col>67</xdr:col>
      <xdr:colOff>101600</xdr:colOff>
      <xdr:row>56</xdr:row>
      <xdr:rowOff>166154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157281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40260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10922</xdr:rowOff>
    </xdr:from>
    <xdr:to>
      <xdr:col>71</xdr:col>
      <xdr:colOff>177800</xdr:colOff>
      <xdr:row>79</xdr:row>
      <xdr:rowOff>40260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547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160910</xdr:rowOff>
    </xdr:from>
    <xdr:to>
      <xdr:col>72</xdr:col>
      <xdr:colOff>38100</xdr:colOff>
      <xdr:row>79</xdr:row>
      <xdr:rowOff>91060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82187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131572</xdr:rowOff>
    </xdr:from>
    <xdr:to>
      <xdr:col>67</xdr:col>
      <xdr:colOff>101600</xdr:colOff>
      <xdr:row>79</xdr:row>
      <xdr:rowOff>61722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52849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49955</xdr:rowOff>
    </xdr:from>
    <xdr:to>
      <xdr:col>85</xdr:col>
      <xdr:colOff>127000</xdr:colOff>
      <xdr:row>96</xdr:row>
      <xdr:rowOff>61557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09155"/>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61557</xdr:rowOff>
    </xdr:from>
    <xdr:to>
      <xdr:col>81</xdr:col>
      <xdr:colOff>50800</xdr:colOff>
      <xdr:row>96</xdr:row>
      <xdr:rowOff>85750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20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85750</xdr:rowOff>
    </xdr:from>
    <xdr:to>
      <xdr:col>76</xdr:col>
      <xdr:colOff>114300</xdr:colOff>
      <xdr:row>96</xdr:row>
      <xdr:rowOff>113640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113640</xdr:rowOff>
    </xdr:from>
    <xdr:to>
      <xdr:col>71</xdr:col>
      <xdr:colOff>177800</xdr:colOff>
      <xdr:row>96</xdr:row>
      <xdr:rowOff>144272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72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170605</xdr:rowOff>
    </xdr:from>
    <xdr:to>
      <xdr:col>85</xdr:col>
      <xdr:colOff>177800</xdr:colOff>
      <xdr:row>96</xdr:row>
      <xdr:rowOff>100755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149032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10757</xdr:rowOff>
    </xdr:from>
    <xdr:to>
      <xdr:col>81</xdr:col>
      <xdr:colOff>101600</xdr:colOff>
      <xdr:row>96</xdr:row>
      <xdr:rowOff>112357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34950</xdr:rowOff>
    </xdr:from>
    <xdr:to>
      <xdr:col>76</xdr:col>
      <xdr:colOff>165100</xdr:colOff>
      <xdr:row>96</xdr:row>
      <xdr:rowOff>136550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62840</xdr:rowOff>
    </xdr:from>
    <xdr:to>
      <xdr:col>72</xdr:col>
      <xdr:colOff>38100</xdr:colOff>
      <xdr:row>96</xdr:row>
      <xdr:rowOff>164440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155567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93472</xdr:rowOff>
    </xdr:from>
    <xdr:to>
      <xdr:col>67</xdr:col>
      <xdr:colOff>101600</xdr:colOff>
      <xdr:row>97</xdr:row>
      <xdr:rowOff>23622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144,900</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6,111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となった。これは子育て世帯への臨時</a:t>
          </a:r>
          <a:r>
            <a:rPr kumimoji="1" lang="ja-JP" altLang="en-US" sz="1100">
              <a:solidFill>
                <a:schemeClr val="dk1"/>
              </a:solidFill>
              <a:effectLst/>
              <a:latin typeface="+mn-lt"/>
              <a:ea typeface="+mn-ea"/>
              <a:cs typeface="+mn-cs"/>
            </a:rPr>
            <a:t>特別給付金の減等による。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24,993</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661</a:t>
          </a:r>
          <a:r>
            <a:rPr kumimoji="1" lang="ja-JP" altLang="ja-JP" sz="1100">
              <a:solidFill>
                <a:schemeClr val="dk1"/>
              </a:solidFill>
              <a:effectLst/>
              <a:latin typeface="+mn-lt"/>
              <a:ea typeface="+mn-ea"/>
              <a:cs typeface="+mn-cs"/>
            </a:rPr>
            <a:t>円の増となった。これは橋りょう補修事業や治水対策事業費の増による。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3,069</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1,232</a:t>
          </a:r>
          <a:r>
            <a:rPr kumimoji="1" lang="ja-JP" altLang="ja-JP" sz="1100">
              <a:solidFill>
                <a:schemeClr val="dk1"/>
              </a:solidFill>
              <a:effectLst/>
              <a:latin typeface="+mn-lt"/>
              <a:ea typeface="+mn-ea"/>
              <a:cs typeface="+mn-cs"/>
            </a:rPr>
            <a:t>円の増となった。これは原油価格・物価高騰対応プレミアム付電子商品券事業の皆増等による。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26,711</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円の増となった。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財政調整基金残高については、最小限の取り崩しに努め、決算剰余金を中心に繰り戻しを行っているが、標準財政規模に対する割合は令和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15.01</a:t>
          </a:r>
          <a:r>
            <a:rPr kumimoji="1" lang="ja-JP" altLang="ja-JP" sz="1000">
              <a:solidFill>
                <a:schemeClr val="dk1"/>
              </a:solidFill>
              <a:effectLst/>
              <a:latin typeface="+mn-lt"/>
              <a:ea typeface="+mn-ea"/>
              <a:cs typeface="+mn-cs"/>
            </a:rPr>
            <a:t>％となり、目標としていた</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％を達成することができた。これは普通交付税の追加交付によるもので一過性のものだと考える。一方、</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％が適当とされる実質収支額の標準財政規模に対する割合は</a:t>
          </a:r>
          <a:r>
            <a:rPr kumimoji="1" lang="en-US" altLang="ja-JP" sz="1000">
              <a:solidFill>
                <a:schemeClr val="dk1"/>
              </a:solidFill>
              <a:effectLst/>
              <a:latin typeface="+mn-lt"/>
              <a:ea typeface="+mn-ea"/>
              <a:cs typeface="+mn-cs"/>
            </a:rPr>
            <a:t>5.72</a:t>
          </a:r>
          <a:r>
            <a:rPr kumimoji="1" lang="ja-JP" altLang="ja-JP" sz="1000">
              <a:solidFill>
                <a:schemeClr val="dk1"/>
              </a:solidFill>
              <a:effectLst/>
              <a:latin typeface="+mn-lt"/>
              <a:ea typeface="+mn-ea"/>
              <a:cs typeface="+mn-cs"/>
            </a:rPr>
            <a:t>％であり、これはコロナ禍で事業の中止などが多かったことに起因する。これらは特殊な状況であるが、通常時にも財政運営において弾力的な対応ができるよう、今後も適正範囲内の数値を目標に財政運営を行う。実質単年度収支は、令和元年度以降</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年連続黒字であったが赤字に転じている。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入間市駅北口土地区画整理事業特別会計、後期高齢者医療特別会計では前年度と比較して黒字額が増加したが、その他の会計では黒字額が減少した。</a:t>
          </a:r>
          <a:endParaRPr lang="ja-JP" altLang="ja-JP" sz="1400">
            <a:effectLst/>
          </a:endParaRPr>
        </a:p>
        <a:p>
          <a:r>
            <a:rPr kumimoji="1" lang="ja-JP" altLang="ja-JP" sz="1100">
              <a:solidFill>
                <a:schemeClr val="dk1"/>
              </a:solidFill>
              <a:effectLst/>
              <a:latin typeface="+mn-lt"/>
              <a:ea typeface="+mn-ea"/>
              <a:cs typeface="+mn-cs"/>
            </a:rPr>
            <a:t>　全体としては黒字額は減少し、比率は前年度と比較して</a:t>
          </a:r>
          <a:r>
            <a:rPr kumimoji="1" lang="en-US" altLang="ja-JP" sz="1100">
              <a:solidFill>
                <a:schemeClr val="dk1"/>
              </a:solidFill>
              <a:effectLst/>
              <a:latin typeface="+mn-lt"/>
              <a:ea typeface="+mn-ea"/>
              <a:cs typeface="+mn-cs"/>
            </a:rPr>
            <a:t>6.89</a:t>
          </a:r>
          <a:r>
            <a:rPr kumimoji="1" lang="ja-JP" altLang="ja-JP" sz="1100">
              <a:solidFill>
                <a:schemeClr val="dk1"/>
              </a:solidFill>
              <a:effectLst/>
              <a:latin typeface="+mn-lt"/>
              <a:ea typeface="+mn-ea"/>
              <a:cs typeface="+mn-cs"/>
            </a:rPr>
            <a:t>ポイント減少した。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元利償還金は学校の耐震化や大規模改修、臨時財政対策債等の影響により前年度と比較して約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万円増加し、また、組合等が起こした地方債の元利償還金に対する負担金等の額も前年度と比較して約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万円増加した。一方、控除項目である算入公債費等の額は前年度と比較して約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万円減少した。この結果、実質公債費比率の分子としては、約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億円の増加となった。</a:t>
          </a:r>
          <a:endParaRPr lang="ja-JP" altLang="ja-JP" sz="1400">
            <a:effectLst/>
          </a:endParaRPr>
        </a:p>
        <a:p>
          <a:r>
            <a:rPr kumimoji="1" lang="ja-JP" altLang="ja-JP" sz="1100">
              <a:solidFill>
                <a:schemeClr val="dk1"/>
              </a:solidFill>
              <a:effectLst/>
              <a:latin typeface="+mn-lt"/>
              <a:ea typeface="+mn-ea"/>
              <a:cs typeface="+mn-cs"/>
            </a:rPr>
            <a:t>　元利償還額は、今後予定されている公共施設マネジメント事業等により増加傾向で推移することが見込まれることから、償還額の平準化を図るなど、公債費の適正化に努めていく。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退職手当負担見込額が前年度と比較して増加となっているが、一般会計等地方債残高や公営企業債等繰入見込額、組合等負担等見込額が減少となっており、将来負担額合計としては約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万円の減少となった。一方、控除項目である充当可能財源等は前年度と比較して約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万円の減少となった。この結果、将来負担比率の分子としては約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事業等により増加傾向で推移し、一方、充当可能基金の残高は減少傾向で推移していくことが見込まれることから、市債の新規借り入れ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年度について、財政調整基金においては取崩しを行わず、</a:t>
          </a:r>
          <a:r>
            <a:rPr kumimoji="1" lang="en-US" altLang="ja-JP" sz="1100">
              <a:solidFill>
                <a:schemeClr val="dk1"/>
              </a:solidFill>
              <a:effectLst/>
              <a:latin typeface="+mn-lt"/>
              <a:ea typeface="+mn-ea"/>
              <a:cs typeface="+mn-cs"/>
            </a:rPr>
            <a:t>212,500</a:t>
          </a:r>
          <a:r>
            <a:rPr kumimoji="1" lang="ja-JP" altLang="ja-JP" sz="1100">
              <a:solidFill>
                <a:schemeClr val="dk1"/>
              </a:solidFill>
              <a:effectLst/>
              <a:latin typeface="+mn-lt"/>
              <a:ea typeface="+mn-ea"/>
              <a:cs typeface="+mn-cs"/>
            </a:rPr>
            <a:t>千円を積立てた。公共施設整備基金においては</a:t>
          </a:r>
          <a:r>
            <a:rPr kumimoji="1" lang="en-US" altLang="ja-JP" sz="1100">
              <a:solidFill>
                <a:schemeClr val="dk1"/>
              </a:solidFill>
              <a:effectLst/>
              <a:latin typeface="+mn-lt"/>
              <a:ea typeface="+mn-ea"/>
              <a:cs typeface="+mn-cs"/>
            </a:rPr>
            <a:t>200,454</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万円の増となった。この要因としては普通交付税の追加交付があり、その分を財政調整基金に積み立てたことによるものである。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財政調整基金については、今後も年度末残高の目標値を標準財政規模の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公共施設整備基金：公共施設の整備の財源</a:t>
          </a:r>
        </a:p>
        <a:p>
          <a:r>
            <a:rPr kumimoji="1" lang="ja-JP" altLang="en-US" sz="1100">
              <a:solidFill>
                <a:schemeClr val="dk1"/>
              </a:solidFill>
              <a:effectLst/>
              <a:latin typeface="+mn-ea"/>
              <a:ea typeface="+mn-ea"/>
              <a:cs typeface="+mn-cs"/>
            </a:rPr>
            <a:t>　ふるさと寄附金基金：環境の保全、産業及び観光、自治の振興、男女共同参画の推進、防災及び防犯、交通対策、社会福祉、</a:t>
          </a:r>
        </a:p>
        <a:p>
          <a:r>
            <a:rPr kumimoji="1" lang="ja-JP" altLang="en-US" sz="1100">
              <a:solidFill>
                <a:schemeClr val="dk1"/>
              </a:solidFill>
              <a:effectLst/>
              <a:latin typeface="+mn-ea"/>
              <a:ea typeface="+mn-ea"/>
              <a:cs typeface="+mn-cs"/>
            </a:rPr>
            <a:t>   　　　　　　　　　 　 健康づくり、都市基盤の整備、教育及び生涯学習、市長が認める事業に要する経費の財源</a:t>
          </a:r>
        </a:p>
        <a:p>
          <a:r>
            <a:rPr kumimoji="1" lang="ja-JP" altLang="en-US" sz="1100">
              <a:solidFill>
                <a:schemeClr val="dk1"/>
              </a:solidFill>
              <a:effectLst/>
              <a:latin typeface="+mn-ea"/>
              <a:ea typeface="+mn-ea"/>
              <a:cs typeface="+mn-cs"/>
            </a:rPr>
            <a:t>　森林環境基金：市が実施する森林の整備及びその促進に関する施策の財源</a:t>
          </a:r>
        </a:p>
        <a:p>
          <a:r>
            <a:rPr kumimoji="1" lang="ja-JP" altLang="en-US" sz="1100">
              <a:solidFill>
                <a:schemeClr val="dk1"/>
              </a:solidFill>
              <a:effectLst/>
              <a:latin typeface="+mn-ea"/>
              <a:ea typeface="+mn-ea"/>
              <a:cs typeface="+mn-cs"/>
            </a:rPr>
            <a:t>　子ども医療基金：子ども医療費支給事業の円滑な運営を図るための財源</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億円を積み立てている。これまで繰出しを行っておらず、増額が続いている。</a:t>
          </a:r>
          <a:endParaRPr lang="ja-JP" altLang="ja-JP" sz="1400">
            <a:effectLst/>
          </a:endParaRPr>
        </a:p>
        <a:p>
          <a:r>
            <a:rPr kumimoji="1" lang="ja-JP" altLang="ja-JP" sz="1100">
              <a:solidFill>
                <a:schemeClr val="dk1"/>
              </a:solidFill>
              <a:effectLst/>
              <a:latin typeface="+mn-lt"/>
              <a:ea typeface="+mn-ea"/>
              <a:cs typeface="+mn-cs"/>
            </a:rPr>
            <a:t>　　森林環境基金：自然保護事業等に充てるため</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千円を取崩したものの、森林環境譲与税</a:t>
          </a:r>
          <a:r>
            <a:rPr kumimoji="1" lang="en-US" altLang="ja-JP" sz="1100">
              <a:solidFill>
                <a:schemeClr val="dk1"/>
              </a:solidFill>
              <a:effectLst/>
              <a:latin typeface="+mn-lt"/>
              <a:ea typeface="+mn-ea"/>
              <a:cs typeface="+mn-cs"/>
            </a:rPr>
            <a:t>16,753</a:t>
          </a:r>
          <a:r>
            <a:rPr kumimoji="1" lang="ja-JP" altLang="ja-JP" sz="1100">
              <a:solidFill>
                <a:schemeClr val="dk1"/>
              </a:solidFill>
              <a:effectLst/>
              <a:latin typeface="+mn-lt"/>
              <a:ea typeface="+mn-ea"/>
              <a:cs typeface="+mn-cs"/>
            </a:rPr>
            <a:t>千円を積立てたことによる増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公共施設整備基金：今後の公共施設マネジメントの推進に伴い、公共施設の整備に活用が図れるよう、計画的な積み立てを継続していく。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取崩しを行わず、</a:t>
          </a:r>
          <a:r>
            <a:rPr kumimoji="1" lang="en-US" altLang="ja-JP" sz="1100">
              <a:solidFill>
                <a:schemeClr val="dk1"/>
              </a:solidFill>
              <a:effectLst/>
              <a:latin typeface="+mn-lt"/>
              <a:ea typeface="+mn-ea"/>
              <a:cs typeface="+mn-cs"/>
            </a:rPr>
            <a:t>212,500</a:t>
          </a:r>
          <a:r>
            <a:rPr kumimoji="1" lang="ja-JP" altLang="ja-JP" sz="1100">
              <a:solidFill>
                <a:schemeClr val="dk1"/>
              </a:solidFill>
              <a:effectLst/>
              <a:latin typeface="+mn-lt"/>
              <a:ea typeface="+mn-ea"/>
              <a:cs typeface="+mn-cs"/>
            </a:rPr>
            <a:t>千円を積立てたことによる。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48874528</v>
      </c>
      <c r="BO4" s="449"/>
      <c r="BP4" s="449"/>
      <c r="BQ4" s="449"/>
      <c r="BR4" s="449"/>
      <c r="BS4" s="449"/>
      <c r="BT4" s="449"/>
      <c r="BU4" s="450"/>
      <c r="BV4" s="448">
        <v>51158353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7.2</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47195861</v>
      </c>
      <c r="BO5" s="420"/>
      <c r="BP5" s="420"/>
      <c r="BQ5" s="420"/>
      <c r="BR5" s="420"/>
      <c r="BS5" s="420"/>
      <c r="BT5" s="420"/>
      <c r="BU5" s="421"/>
      <c r="BV5" s="419">
        <v>49060772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90.3</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1678667</v>
      </c>
      <c r="BO6" s="420"/>
      <c r="BP6" s="420"/>
      <c r="BQ6" s="420"/>
      <c r="BR6" s="420"/>
      <c r="BS6" s="420"/>
      <c r="BT6" s="420"/>
      <c r="BU6" s="421"/>
      <c r="BV6" s="419">
        <v>2097581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98.3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118175</v>
      </c>
      <c r="BO7" s="420"/>
      <c r="BP7" s="420"/>
      <c r="BQ7" s="420"/>
      <c r="BR7" s="420"/>
      <c r="BS7" s="420"/>
      <c r="BT7" s="420"/>
      <c r="BU7" s="421"/>
      <c r="BV7" s="419">
        <v>86653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27297115</v>
      </c>
      <c r="CU7" s="420"/>
      <c r="CV7" s="420"/>
      <c r="CW7" s="420"/>
      <c r="CX7" s="420"/>
      <c r="CY7" s="420"/>
      <c r="CZ7" s="420"/>
      <c r="DA7" s="421"/>
      <c r="DB7" s="419">
        <v>27917154</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1560492</v>
      </c>
      <c r="BO8" s="420"/>
      <c r="BP8" s="420"/>
      <c r="BQ8" s="420"/>
      <c r="BR8" s="420"/>
      <c r="BS8" s="420"/>
      <c r="BT8" s="420"/>
      <c r="BU8" s="421"/>
      <c r="BV8" s="419">
        <v>2010928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0.89</v>
      </c>
      <c r="CU8" s="523"/>
      <c r="CV8" s="523"/>
      <c r="CW8" s="523"/>
      <c r="CX8" s="523"/>
      <c r="CY8" s="523"/>
      <c r="CZ8" s="523"/>
      <c r="DA8" s="524"/>
      <c r="DB8" s="522">
        <v>0.91</v>
      </c>
      <c r="DC8" s="523"/>
      <c r="DD8" s="523"/>
      <c r="DE8" s="523"/>
      <c r="DF8" s="523"/>
      <c r="DG8" s="523"/>
      <c r="DH8" s="523"/>
      <c r="DI8" s="524"/>
    </row>
    <row r="9" spans="1:119" ht="18.75" customHeight="1" thickBot="1" x14ac:dyDescent="0.2">
      <c r="A9" s="177"/>
      <c r="B9" s="551" t="s">
        <v>113</v>
      </c>
      <c r="C9" s="552"/>
      <c r="D9" s="552"/>
      <c r="E9" s="552"/>
      <c r="F9" s="552"/>
      <c r="G9" s="552"/>
      <c r="H9" s="552"/>
      <c r="I9" s="552"/>
      <c r="J9" s="552"/>
      <c r="K9" s="470"/>
      <c r="L9" s="553" t="s">
        <v>114</v>
      </c>
      <c r="M9" s="554"/>
      <c r="N9" s="554"/>
      <c r="O9" s="554"/>
      <c r="P9" s="554"/>
      <c r="Q9" s="555"/>
      <c r="R9" s="556">
        <v>145651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-450436</v>
      </c>
      <c r="BO9" s="420"/>
      <c r="BP9" s="420"/>
      <c r="BQ9" s="420"/>
      <c r="BR9" s="420"/>
      <c r="BS9" s="420"/>
      <c r="BT9" s="420"/>
      <c r="BU9" s="421"/>
      <c r="BV9" s="419">
        <v>815246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11.5</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119</v>
      </c>
      <c r="M10" s="376"/>
      <c r="N10" s="376"/>
      <c r="O10" s="376"/>
      <c r="P10" s="376"/>
      <c r="Q10" s="377"/>
      <c r="R10" s="372">
        <v>148390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96</v>
      </c>
      <c r="AV10" s="478"/>
      <c r="AW10" s="478"/>
      <c r="AX10" s="478"/>
      <c r="AY10" s="433" t="s">
        <v>121</v>
      </c>
      <c r="AZ10" s="434"/>
      <c r="BA10" s="434"/>
      <c r="BB10" s="434"/>
      <c r="BC10" s="434"/>
      <c r="BD10" s="434"/>
      <c r="BE10" s="434"/>
      <c r="BF10" s="434"/>
      <c r="BG10" s="434"/>
      <c r="BH10" s="434"/>
      <c r="BI10" s="434"/>
      <c r="BJ10" s="434"/>
      <c r="BK10" s="434"/>
      <c r="BL10" s="434"/>
      <c r="BM10" s="435"/>
      <c r="BN10" s="419">
        <v>212500</v>
      </c>
      <c r="BO10" s="420"/>
      <c r="BP10" s="420"/>
      <c r="BQ10" s="420"/>
      <c r="BR10" s="420"/>
      <c r="BS10" s="420"/>
      <c r="BT10" s="420"/>
      <c r="BU10" s="421"/>
      <c r="BV10" s="419">
        <v>1694709</v>
      </c>
      <c r="BW10" s="420"/>
      <c r="BX10" s="420"/>
      <c r="BY10" s="420"/>
      <c r="BZ10" s="420"/>
      <c r="CA10" s="420"/>
      <c r="CB10" s="420"/>
      <c r="CC10" s="421"/>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96</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77"/>
      <c r="B12" s="525" t="s">
        <v>129</v>
      </c>
      <c r="C12" s="526"/>
      <c r="D12" s="526"/>
      <c r="E12" s="526"/>
      <c r="F12" s="526"/>
      <c r="G12" s="526"/>
      <c r="H12" s="526"/>
      <c r="I12" s="526"/>
      <c r="J12" s="526"/>
      <c r="K12" s="527"/>
      <c r="L12" s="534" t="s">
        <v>130</v>
      </c>
      <c r="M12" s="535"/>
      <c r="N12" s="535"/>
      <c r="O12" s="535"/>
      <c r="P12" s="535"/>
      <c r="Q12" s="536"/>
      <c r="R12" s="537">
        <v>145718</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137</v>
      </c>
      <c r="N13" s="504"/>
      <c r="O13" s="504"/>
      <c r="P13" s="504"/>
      <c r="Q13" s="505"/>
      <c r="R13" s="506">
        <v>143147</v>
      </c>
      <c r="S13" s="507"/>
      <c r="T13" s="507"/>
      <c r="U13" s="507"/>
      <c r="V13" s="508"/>
      <c r="W13" s="509" t="s">
        <v>138</v>
      </c>
      <c r="X13" s="405"/>
      <c r="Y13" s="405"/>
      <c r="Z13" s="405"/>
      <c r="AA13" s="405"/>
      <c r="AB13" s="406"/>
      <c r="AC13" s="372">
        <v>720</v>
      </c>
      <c r="AD13" s="373"/>
      <c r="AE13" s="373"/>
      <c r="AF13" s="373"/>
      <c r="AG13" s="374"/>
      <c r="AH13" s="372">
        <v>755</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-237936</v>
      </c>
      <c r="BO13" s="420"/>
      <c r="BP13" s="420"/>
      <c r="BQ13" s="420"/>
      <c r="BR13" s="420"/>
      <c r="BS13" s="420"/>
      <c r="BT13" s="420"/>
      <c r="BU13" s="421"/>
      <c r="BV13" s="419">
        <v>2509955</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3.1</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143</v>
      </c>
      <c r="M14" s="546"/>
      <c r="N14" s="546"/>
      <c r="O14" s="546"/>
      <c r="P14" s="546"/>
      <c r="Q14" s="547"/>
      <c r="R14" s="506">
        <v>146309</v>
      </c>
      <c r="S14" s="507"/>
      <c r="T14" s="507"/>
      <c r="U14" s="507"/>
      <c r="V14" s="508"/>
      <c r="W14" s="510"/>
      <c r="X14" s="408"/>
      <c r="Y14" s="408"/>
      <c r="Z14" s="408"/>
      <c r="AA14" s="408"/>
      <c r="AB14" s="409"/>
      <c r="AC14" s="499">
        <v>1.1000000000000001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2.5</v>
      </c>
      <c r="CU14" s="517"/>
      <c r="CV14" s="517"/>
      <c r="CW14" s="517"/>
      <c r="CX14" s="517"/>
      <c r="CY14" s="517"/>
      <c r="CZ14" s="517"/>
      <c r="DA14" s="518"/>
      <c r="DB14" s="516">
        <v>4.4000000000000004</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137</v>
      </c>
      <c r="N15" s="504"/>
      <c r="O15" s="504"/>
      <c r="P15" s="504"/>
      <c r="Q15" s="505"/>
      <c r="R15" s="506">
        <v>144035</v>
      </c>
      <c r="S15" s="507"/>
      <c r="T15" s="507"/>
      <c r="U15" s="507"/>
      <c r="V15" s="508"/>
      <c r="W15" s="509" t="s">
        <v>145</v>
      </c>
      <c r="X15" s="405"/>
      <c r="Y15" s="405"/>
      <c r="Z15" s="405"/>
      <c r="AA15" s="405"/>
      <c r="AB15" s="406"/>
      <c r="AC15" s="372">
        <v>16467</v>
      </c>
      <c r="AD15" s="373"/>
      <c r="AE15" s="373"/>
      <c r="AF15" s="373"/>
      <c r="AG15" s="374"/>
      <c r="AH15" s="372">
        <v>17772</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18862992</v>
      </c>
      <c r="BO15" s="449"/>
      <c r="BP15" s="449"/>
      <c r="BQ15" s="449"/>
      <c r="BR15" s="449"/>
      <c r="BS15" s="449"/>
      <c r="BT15" s="449"/>
      <c r="BU15" s="450"/>
      <c r="BV15" s="448">
        <v>18110699</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25.2</v>
      </c>
      <c r="AD16" s="500"/>
      <c r="AE16" s="500"/>
      <c r="AF16" s="500"/>
      <c r="AG16" s="501"/>
      <c r="AH16" s="499">
        <v>26.1</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21648723</v>
      </c>
      <c r="BO16" s="420"/>
      <c r="BP16" s="420"/>
      <c r="BQ16" s="420"/>
      <c r="BR16" s="420"/>
      <c r="BS16" s="420"/>
      <c r="BT16" s="420"/>
      <c r="BU16" s="421"/>
      <c r="BV16" s="419">
        <v>20751157</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151</v>
      </c>
      <c r="N17" s="513"/>
      <c r="O17" s="513"/>
      <c r="P17" s="513"/>
      <c r="Q17" s="514"/>
      <c r="R17" s="496" t="s">
        <v>152</v>
      </c>
      <c r="S17" s="497"/>
      <c r="T17" s="497"/>
      <c r="U17" s="497"/>
      <c r="V17" s="498"/>
      <c r="W17" s="509" t="s">
        <v>153</v>
      </c>
      <c r="X17" s="405"/>
      <c r="Y17" s="405"/>
      <c r="Z17" s="405"/>
      <c r="AA17" s="405"/>
      <c r="AB17" s="406"/>
      <c r="AC17" s="372">
        <v>48092</v>
      </c>
      <c r="AD17" s="373"/>
      <c r="AE17" s="373"/>
      <c r="AF17" s="373"/>
      <c r="AG17" s="374"/>
      <c r="AH17" s="372">
        <v>49449</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23922530</v>
      </c>
      <c r="BO17" s="420"/>
      <c r="BP17" s="420"/>
      <c r="BQ17" s="420"/>
      <c r="BR17" s="420"/>
      <c r="BS17" s="420"/>
      <c r="BT17" s="420"/>
      <c r="BU17" s="421"/>
      <c r="BV17" s="419">
        <v>22935649</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155</v>
      </c>
      <c r="C18" s="470"/>
      <c r="D18" s="470"/>
      <c r="E18" s="471"/>
      <c r="F18" s="471"/>
      <c r="G18" s="471"/>
      <c r="H18" s="471"/>
      <c r="I18" s="471"/>
      <c r="J18" s="471"/>
      <c r="K18" s="471"/>
      <c r="L18" s="472">
        <v>44.69</v>
      </c>
      <c r="M18" s="472"/>
      <c r="N18" s="472"/>
      <c r="O18" s="472"/>
      <c r="P18" s="472"/>
      <c r="Q18" s="472"/>
      <c r="R18" s="473"/>
      <c r="S18" s="473"/>
      <c r="T18" s="473"/>
      <c r="U18" s="473"/>
      <c r="V18" s="474"/>
      <c r="W18" s="490"/>
      <c r="X18" s="491"/>
      <c r="Y18" s="491"/>
      <c r="Z18" s="491"/>
      <c r="AA18" s="491"/>
      <c r="AB18" s="515"/>
      <c r="AC18" s="389">
        <v>73.7</v>
      </c>
      <c r="AD18" s="390"/>
      <c r="AE18" s="390"/>
      <c r="AF18" s="390"/>
      <c r="AG18" s="475"/>
      <c r="AH18" s="389">
        <v>72.7</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27496279</v>
      </c>
      <c r="BO18" s="420"/>
      <c r="BP18" s="420"/>
      <c r="BQ18" s="420"/>
      <c r="BR18" s="420"/>
      <c r="BS18" s="420"/>
      <c r="BT18" s="420"/>
      <c r="BU18" s="421"/>
      <c r="BV18" s="419">
        <v>26357538</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157</v>
      </c>
      <c r="C19" s="470"/>
      <c r="D19" s="470"/>
      <c r="E19" s="471"/>
      <c r="F19" s="471"/>
      <c r="G19" s="471"/>
      <c r="H19" s="471"/>
      <c r="I19" s="471"/>
      <c r="J19" s="471"/>
      <c r="K19" s="471"/>
      <c r="L19" s="479">
        <v>3259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33232073</v>
      </c>
      <c r="BO19" s="420"/>
      <c r="BP19" s="420"/>
      <c r="BQ19" s="420"/>
      <c r="BR19" s="420"/>
      <c r="BS19" s="420"/>
      <c r="BT19" s="420"/>
      <c r="BU19" s="421"/>
      <c r="BV19" s="419">
        <v>33127263</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159</v>
      </c>
      <c r="C20" s="470"/>
      <c r="D20" s="470"/>
      <c r="E20" s="471"/>
      <c r="F20" s="471"/>
      <c r="G20" s="471"/>
      <c r="H20" s="471"/>
      <c r="I20" s="471"/>
      <c r="J20" s="471"/>
      <c r="K20" s="471"/>
      <c r="L20" s="479">
        <v>61222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30142298</v>
      </c>
      <c r="BO22" s="449"/>
      <c r="BP22" s="449"/>
      <c r="BQ22" s="449"/>
      <c r="BR22" s="449"/>
      <c r="BS22" s="449"/>
      <c r="BT22" s="449"/>
      <c r="BU22" s="450"/>
      <c r="BV22" s="448">
        <v>31835829</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23346750</v>
      </c>
      <c r="BO23" s="420"/>
      <c r="BP23" s="420"/>
      <c r="BQ23" s="420"/>
      <c r="BR23" s="420"/>
      <c r="BS23" s="420"/>
      <c r="BT23" s="420"/>
      <c r="BU23" s="421"/>
      <c r="BV23" s="419">
        <v>24952889</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169</v>
      </c>
      <c r="F24" s="376"/>
      <c r="G24" s="376"/>
      <c r="H24" s="376"/>
      <c r="I24" s="376"/>
      <c r="J24" s="376"/>
      <c r="K24" s="377"/>
      <c r="L24" s="372">
        <v>1</v>
      </c>
      <c r="M24" s="373"/>
      <c r="N24" s="373"/>
      <c r="O24" s="373"/>
      <c r="P24" s="374"/>
      <c r="Q24" s="372">
        <v>9310</v>
      </c>
      <c r="R24" s="373"/>
      <c r="S24" s="373"/>
      <c r="T24" s="373"/>
      <c r="U24" s="373"/>
      <c r="V24" s="374"/>
      <c r="W24" s="462"/>
      <c r="X24" s="399"/>
      <c r="Y24" s="400"/>
      <c r="Z24" s="375" t="s">
        <v>170</v>
      </c>
      <c r="AA24" s="376"/>
      <c r="AB24" s="376"/>
      <c r="AC24" s="376"/>
      <c r="AD24" s="376"/>
      <c r="AE24" s="376"/>
      <c r="AF24" s="376"/>
      <c r="AG24" s="377"/>
      <c r="AH24" s="372">
        <v>808</v>
      </c>
      <c r="AI24" s="373"/>
      <c r="AJ24" s="373"/>
      <c r="AK24" s="373"/>
      <c r="AL24" s="374"/>
      <c r="AM24" s="372">
        <v>2503992</v>
      </c>
      <c r="AN24" s="373"/>
      <c r="AO24" s="373"/>
      <c r="AP24" s="373"/>
      <c r="AQ24" s="373"/>
      <c r="AR24" s="374"/>
      <c r="AS24" s="372">
        <v>3099</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11803426</v>
      </c>
      <c r="BO24" s="420"/>
      <c r="BP24" s="420"/>
      <c r="BQ24" s="420"/>
      <c r="BR24" s="420"/>
      <c r="BS24" s="420"/>
      <c r="BT24" s="420"/>
      <c r="BU24" s="421"/>
      <c r="BV24" s="419">
        <v>12178994</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172</v>
      </c>
      <c r="F25" s="376"/>
      <c r="G25" s="376"/>
      <c r="H25" s="376"/>
      <c r="I25" s="376"/>
      <c r="J25" s="376"/>
      <c r="K25" s="377"/>
      <c r="L25" s="372">
        <v>1</v>
      </c>
      <c r="M25" s="373"/>
      <c r="N25" s="373"/>
      <c r="O25" s="373"/>
      <c r="P25" s="374"/>
      <c r="Q25" s="372">
        <v>7830</v>
      </c>
      <c r="R25" s="373"/>
      <c r="S25" s="373"/>
      <c r="T25" s="373"/>
      <c r="U25" s="373"/>
      <c r="V25" s="374"/>
      <c r="W25" s="462"/>
      <c r="X25" s="399"/>
      <c r="Y25" s="400"/>
      <c r="Z25" s="375" t="s">
        <v>173</v>
      </c>
      <c r="AA25" s="376"/>
      <c r="AB25" s="376"/>
      <c r="AC25" s="376"/>
      <c r="AD25" s="376"/>
      <c r="AE25" s="376"/>
      <c r="AF25" s="376"/>
      <c r="AG25" s="377"/>
      <c r="AH25" s="372" t="s">
        <v>128</v>
      </c>
      <c r="AI25" s="373"/>
      <c r="AJ25" s="373"/>
      <c r="AK25" s="373"/>
      <c r="AL25" s="374"/>
      <c r="AM25" s="372" t="s">
        <v>128</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15177994</v>
      </c>
      <c r="BO25" s="449"/>
      <c r="BP25" s="449"/>
      <c r="BQ25" s="449"/>
      <c r="BR25" s="449"/>
      <c r="BS25" s="449"/>
      <c r="BT25" s="449"/>
      <c r="BU25" s="450"/>
      <c r="BV25" s="448">
        <v>3636291</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176</v>
      </c>
      <c r="F26" s="376"/>
      <c r="G26" s="376"/>
      <c r="H26" s="376"/>
      <c r="I26" s="376"/>
      <c r="J26" s="376"/>
      <c r="K26" s="377"/>
      <c r="L26" s="372">
        <v>1</v>
      </c>
      <c r="M26" s="373"/>
      <c r="N26" s="373"/>
      <c r="O26" s="373"/>
      <c r="P26" s="374"/>
      <c r="Q26" s="372">
        <v>7200</v>
      </c>
      <c r="R26" s="373"/>
      <c r="S26" s="373"/>
      <c r="T26" s="373"/>
      <c r="U26" s="373"/>
      <c r="V26" s="374"/>
      <c r="W26" s="462"/>
      <c r="X26" s="399"/>
      <c r="Y26" s="400"/>
      <c r="Z26" s="375" t="s">
        <v>177</v>
      </c>
      <c r="AA26" s="430"/>
      <c r="AB26" s="430"/>
      <c r="AC26" s="430"/>
      <c r="AD26" s="430"/>
      <c r="AE26" s="430"/>
      <c r="AF26" s="430"/>
      <c r="AG26" s="431"/>
      <c r="AH26" s="372">
        <v>65</v>
      </c>
      <c r="AI26" s="373"/>
      <c r="AJ26" s="373"/>
      <c r="AK26" s="373"/>
      <c r="AL26" s="374"/>
      <c r="AM26" s="372">
        <v>183040</v>
      </c>
      <c r="AN26" s="373"/>
      <c r="AO26" s="373"/>
      <c r="AP26" s="373"/>
      <c r="AQ26" s="373"/>
      <c r="AR26" s="374"/>
      <c r="AS26" s="372">
        <v>2816</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v>60000</v>
      </c>
      <c r="BO26" s="420"/>
      <c r="BP26" s="420"/>
      <c r="BQ26" s="420"/>
      <c r="BR26" s="420"/>
      <c r="BS26" s="420"/>
      <c r="BT26" s="420"/>
      <c r="BU26" s="421"/>
      <c r="BV26" s="419">
        <v>50000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179</v>
      </c>
      <c r="F27" s="376"/>
      <c r="G27" s="376"/>
      <c r="H27" s="376"/>
      <c r="I27" s="376"/>
      <c r="J27" s="376"/>
      <c r="K27" s="377"/>
      <c r="L27" s="372">
        <v>1</v>
      </c>
      <c r="M27" s="373"/>
      <c r="N27" s="373"/>
      <c r="O27" s="373"/>
      <c r="P27" s="374"/>
      <c r="Q27" s="372">
        <v>4930</v>
      </c>
      <c r="R27" s="373"/>
      <c r="S27" s="373"/>
      <c r="T27" s="373"/>
      <c r="U27" s="373"/>
      <c r="V27" s="374"/>
      <c r="W27" s="462"/>
      <c r="X27" s="399"/>
      <c r="Y27" s="400"/>
      <c r="Z27" s="375" t="s">
        <v>180</v>
      </c>
      <c r="AA27" s="376"/>
      <c r="AB27" s="376"/>
      <c r="AC27" s="376"/>
      <c r="AD27" s="376"/>
      <c r="AE27" s="376"/>
      <c r="AF27" s="376"/>
      <c r="AG27" s="377"/>
      <c r="AH27" s="372">
        <v>18</v>
      </c>
      <c r="AI27" s="373"/>
      <c r="AJ27" s="373"/>
      <c r="AK27" s="373"/>
      <c r="AL27" s="374"/>
      <c r="AM27" s="372">
        <v>67482</v>
      </c>
      <c r="AN27" s="373"/>
      <c r="AO27" s="373"/>
      <c r="AP27" s="373"/>
      <c r="AQ27" s="373"/>
      <c r="AR27" s="374"/>
      <c r="AS27" s="372">
        <v>3749</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303044</v>
      </c>
      <c r="BO27" s="454"/>
      <c r="BP27" s="454"/>
      <c r="BQ27" s="454"/>
      <c r="BR27" s="454"/>
      <c r="BS27" s="454"/>
      <c r="BT27" s="454"/>
      <c r="BU27" s="455"/>
      <c r="BV27" s="453">
        <v>303040</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182</v>
      </c>
      <c r="F28" s="376"/>
      <c r="G28" s="376"/>
      <c r="H28" s="376"/>
      <c r="I28" s="376"/>
      <c r="J28" s="376"/>
      <c r="K28" s="377"/>
      <c r="L28" s="372">
        <v>1</v>
      </c>
      <c r="M28" s="373"/>
      <c r="N28" s="373"/>
      <c r="O28" s="373"/>
      <c r="P28" s="374"/>
      <c r="Q28" s="372">
        <v>4400</v>
      </c>
      <c r="R28" s="373"/>
      <c r="S28" s="373"/>
      <c r="T28" s="373"/>
      <c r="U28" s="373"/>
      <c r="V28" s="374"/>
      <c r="W28" s="462"/>
      <c r="X28" s="399"/>
      <c r="Y28" s="400"/>
      <c r="Z28" s="375" t="s">
        <v>183</v>
      </c>
      <c r="AA28" s="376"/>
      <c r="AB28" s="376"/>
      <c r="AC28" s="376"/>
      <c r="AD28" s="376"/>
      <c r="AE28" s="376"/>
      <c r="AF28" s="376"/>
      <c r="AG28" s="377"/>
      <c r="AH28" s="372" t="s">
        <v>128</v>
      </c>
      <c r="AI28" s="373"/>
      <c r="AJ28" s="373"/>
      <c r="AK28" s="373"/>
      <c r="AL28" s="374"/>
      <c r="AM28" s="372" t="s">
        <v>174</v>
      </c>
      <c r="AN28" s="373"/>
      <c r="AO28" s="373"/>
      <c r="AP28" s="373"/>
      <c r="AQ28" s="373"/>
      <c r="AR28" s="374"/>
      <c r="AS28" s="372" t="s">
        <v>128</v>
      </c>
      <c r="AT28" s="373"/>
      <c r="AU28" s="373"/>
      <c r="AV28" s="373"/>
      <c r="AW28" s="373"/>
      <c r="AX28" s="432"/>
      <c r="AY28" s="436" t="s">
        <v>184</v>
      </c>
      <c r="AZ28" s="437"/>
      <c r="BA28" s="437"/>
      <c r="BB28" s="438"/>
      <c r="BC28" s="445" t="s">
        <v>50</v>
      </c>
      <c r="BD28" s="446"/>
      <c r="BE28" s="446"/>
      <c r="BF28" s="446"/>
      <c r="BG28" s="446"/>
      <c r="BH28" s="446"/>
      <c r="BI28" s="446"/>
      <c r="BJ28" s="446"/>
      <c r="BK28" s="446"/>
      <c r="BL28" s="446"/>
      <c r="BM28" s="447"/>
      <c r="BN28" s="448">
        <v>4098487</v>
      </c>
      <c r="BO28" s="449"/>
      <c r="BP28" s="449"/>
      <c r="BQ28" s="449"/>
      <c r="BR28" s="449"/>
      <c r="BS28" s="449"/>
      <c r="BT28" s="449"/>
      <c r="BU28" s="450"/>
      <c r="BV28" s="448">
        <v>3885987</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185</v>
      </c>
      <c r="F29" s="376"/>
      <c r="G29" s="376"/>
      <c r="H29" s="376"/>
      <c r="I29" s="376"/>
      <c r="J29" s="376"/>
      <c r="K29" s="377"/>
      <c r="L29" s="372">
        <v>20</v>
      </c>
      <c r="M29" s="373"/>
      <c r="N29" s="373"/>
      <c r="O29" s="373"/>
      <c r="P29" s="374"/>
      <c r="Q29" s="372">
        <v>4140</v>
      </c>
      <c r="R29" s="373"/>
      <c r="S29" s="373"/>
      <c r="T29" s="373"/>
      <c r="U29" s="373"/>
      <c r="V29" s="374"/>
      <c r="W29" s="463"/>
      <c r="X29" s="464"/>
      <c r="Y29" s="465"/>
      <c r="Z29" s="375" t="s">
        <v>186</v>
      </c>
      <c r="AA29" s="376"/>
      <c r="AB29" s="376"/>
      <c r="AC29" s="376"/>
      <c r="AD29" s="376"/>
      <c r="AE29" s="376"/>
      <c r="AF29" s="376"/>
      <c r="AG29" s="377"/>
      <c r="AH29" s="372">
        <v>826</v>
      </c>
      <c r="AI29" s="373"/>
      <c r="AJ29" s="373"/>
      <c r="AK29" s="373"/>
      <c r="AL29" s="374"/>
      <c r="AM29" s="372">
        <v>2571474</v>
      </c>
      <c r="AN29" s="373"/>
      <c r="AO29" s="373"/>
      <c r="AP29" s="373"/>
      <c r="AQ29" s="373"/>
      <c r="AR29" s="374"/>
      <c r="AS29" s="372">
        <v>3113</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t="s">
        <v>174</v>
      </c>
      <c r="BO29" s="420"/>
      <c r="BP29" s="420"/>
      <c r="BQ29" s="420"/>
      <c r="BR29" s="420"/>
      <c r="BS29" s="420"/>
      <c r="BT29" s="420"/>
      <c r="BU29" s="421"/>
      <c r="BV29" s="419" t="s">
        <v>128</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1697852</v>
      </c>
      <c r="BO30" s="454"/>
      <c r="BP30" s="454"/>
      <c r="BQ30" s="454"/>
      <c r="BR30" s="454"/>
      <c r="BS30" s="454"/>
      <c r="BT30" s="454"/>
      <c r="BU30" s="455"/>
      <c r="BV30" s="453">
        <v>1379186</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195</v>
      </c>
      <c r="D33" s="371"/>
      <c r="E33" s="370" t="s">
        <v>196</v>
      </c>
      <c r="F33" s="370"/>
      <c r="G33" s="370"/>
      <c r="H33" s="370"/>
      <c r="I33" s="370"/>
      <c r="J33" s="370"/>
      <c r="K33" s="370"/>
      <c r="L33" s="370"/>
      <c r="M33" s="370"/>
      <c r="N33" s="370"/>
      <c r="O33" s="370"/>
      <c r="P33" s="370"/>
      <c r="Q33" s="370"/>
      <c r="R33" s="370"/>
      <c r="S33" s="370"/>
      <c r="T33" s="202"/>
      <c r="U33" s="371" t="s">
        <v>195</v>
      </c>
      <c r="V33" s="371"/>
      <c r="W33" s="370" t="s">
        <v>196</v>
      </c>
      <c r="X33" s="370"/>
      <c r="Y33" s="370"/>
      <c r="Z33" s="370"/>
      <c r="AA33" s="370"/>
      <c r="AB33" s="370"/>
      <c r="AC33" s="370"/>
      <c r="AD33" s="370"/>
      <c r="AE33" s="370"/>
      <c r="AF33" s="370"/>
      <c r="AG33" s="370"/>
      <c r="AH33" s="370"/>
      <c r="AI33" s="370"/>
      <c r="AJ33" s="370"/>
      <c r="AK33" s="370"/>
      <c r="AL33" s="202"/>
      <c r="AM33" s="371" t="s">
        <v>195</v>
      </c>
      <c r="AN33" s="371"/>
      <c r="AO33" s="370" t="s">
        <v>196</v>
      </c>
      <c r="AP33" s="370"/>
      <c r="AQ33" s="370"/>
      <c r="AR33" s="370"/>
      <c r="AS33" s="370"/>
      <c r="AT33" s="370"/>
      <c r="AU33" s="370"/>
      <c r="AV33" s="370"/>
      <c r="AW33" s="370"/>
      <c r="AX33" s="370"/>
      <c r="AY33" s="370"/>
      <c r="AZ33" s="370"/>
      <c r="BA33" s="370"/>
      <c r="BB33" s="370"/>
      <c r="BC33" s="370"/>
      <c r="BD33" s="203"/>
      <c r="BE33" s="370" t="s">
        <v>197</v>
      </c>
      <c r="BF33" s="370"/>
      <c r="BG33" s="370" t="s">
        <v>198</v>
      </c>
      <c r="BH33" s="370"/>
      <c r="BI33" s="370"/>
      <c r="BJ33" s="370"/>
      <c r="BK33" s="370"/>
      <c r="BL33" s="370"/>
      <c r="BM33" s="370"/>
      <c r="BN33" s="370"/>
      <c r="BO33" s="370"/>
      <c r="BP33" s="370"/>
      <c r="BQ33" s="370"/>
      <c r="BR33" s="370"/>
      <c r="BS33" s="370"/>
      <c r="BT33" s="370"/>
      <c r="BU33" s="370"/>
      <c r="BV33" s="203"/>
      <c r="BW33" s="371" t="s">
        <v>197</v>
      </c>
      <c r="BX33" s="371"/>
      <c r="BY33" s="370" t="s">
        <v>199</v>
      </c>
      <c r="BZ33" s="370"/>
      <c r="CA33" s="370"/>
      <c r="CB33" s="370"/>
      <c r="CC33" s="370"/>
      <c r="CD33" s="370"/>
      <c r="CE33" s="370"/>
      <c r="CF33" s="370"/>
      <c r="CG33" s="370"/>
      <c r="CH33" s="370"/>
      <c r="CI33" s="370"/>
      <c r="CJ33" s="370"/>
      <c r="CK33" s="370"/>
      <c r="CL33" s="370"/>
      <c r="CM33" s="370"/>
      <c r="CN33" s="202"/>
      <c r="CO33" s="371" t="s">
        <v>195</v>
      </c>
      <c r="CP33" s="371"/>
      <c r="CQ33" s="370" t="s">
        <v>200</v>
      </c>
      <c r="CR33" s="370"/>
      <c r="CS33" s="370"/>
      <c r="CT33" s="370"/>
      <c r="CU33" s="370"/>
      <c r="CV33" s="370"/>
      <c r="CW33" s="370"/>
      <c r="CX33" s="370"/>
      <c r="CY33" s="370"/>
      <c r="CZ33" s="370"/>
      <c r="DA33" s="370"/>
      <c r="DB33" s="370"/>
      <c r="DC33" s="370"/>
      <c r="DD33" s="370"/>
      <c r="DE33" s="370"/>
      <c r="DF33" s="202"/>
      <c r="DG33" s="369" t="s">
        <v>201</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入間西部衛生組合</v>
      </c>
      <c r="BZ34" s="368"/>
      <c r="CA34" s="368"/>
      <c r="CB34" s="368"/>
      <c r="CC34" s="368"/>
      <c r="CD34" s="368"/>
      <c r="CE34" s="368"/>
      <c r="CF34" s="368"/>
      <c r="CG34" s="368"/>
      <c r="CH34" s="368"/>
      <c r="CI34" s="368"/>
      <c r="CJ34" s="368"/>
      <c r="CK34" s="368"/>
      <c r="CL34" s="368"/>
      <c r="CM34" s="368"/>
      <c r="CN34" s="177"/>
      <c r="CO34" s="367">
        <f>IF(CQ34="","",MAX(C34:D43,U34:V43,AM34:AN43,BE34:BF43,BW34:BX43)+1)</f>
        <v>18</v>
      </c>
      <c r="CP34" s="367"/>
      <c r="CQ34" s="368" t="str">
        <f>IF('各会計、関係団体の財政状況及び健全化判断比率'!BS7="","",'各会計、関係団体の財政状況及び健全化判断比率'!BS7)</f>
        <v>入間都市開発株式会社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入間市駅北口土地区画整理事業特別会計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埼玉西部消防組合</v>
      </c>
      <c r="BZ35" s="368"/>
      <c r="CA35" s="368"/>
      <c r="CB35" s="368"/>
      <c r="CC35" s="368"/>
      <c r="CD35" s="368"/>
      <c r="CE35" s="368"/>
      <c r="CF35" s="368"/>
      <c r="CG35" s="368"/>
      <c r="CH35" s="368"/>
      <c r="CI35" s="368"/>
      <c r="CJ35" s="368"/>
      <c r="CK35" s="368"/>
      <c r="CL35" s="368"/>
      <c r="CM35" s="368"/>
      <c r="CN35" s="177"/>
      <c r="CO35" s="367">
        <f t="shared" ref="CO35:CO43" si="3">IF(CQ35="","",CO34+1)</f>
        <v>19</v>
      </c>
      <c r="CP35" s="367"/>
      <c r="CQ35" s="368" t="str">
        <f>IF('各会計、関係団体の財政状況及び健全化判断比率'!BS8="","",'各会計、関係団体の財政状況及び健全化判断比率'!BS8)</f>
        <v>入間市土地開発公社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f>IF(E36="","",C35+1)</f>
        <v>3</v>
      </c>
      <c r="D36" s="367"/>
      <c r="E36" s="368" t="str">
        <f>IF('各会計、関係団体の財政状況及び健全化判断比率'!B9="","",'各会計、関係団体の財政状況及び健全化判断比率'!B9)</f>
        <v>扇台土地区画整理事業特別会計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14</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15</v>
      </c>
      <c r="BX40" s="367"/>
      <c r="BY40" s="368" t="str">
        <f>IF('各会計、関係団体の財政状況及び健全化判断比率'!B74="","",'各会計、関係団体の財政状況及び健全化判断比率'!B74)</f>
        <v>彩の国さいたま人づくり広域連合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16</v>
      </c>
      <c r="BX41" s="367"/>
      <c r="BY41" s="368" t="str">
        <f>IF('各会計、関係団体の財政状況及び健全化判断比率'!B75="","",'各会計、関係団体の財政状況及び健全化判断比率'!B75)</f>
        <v>埼玉県都市ボートレース企業団</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17</v>
      </c>
      <c r="BX42" s="367"/>
      <c r="BY42" s="368" t="str">
        <f>IF('各会計、関係団体の財政状況及び健全化判断比率'!B76="","",'各会計、関係団体の財政状況及び健全化判断比率'!B76)</f>
        <v>瑞穂斎場組合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202</v>
      </c>
      <c r="E46" s="364" t="s">
        <v>203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KSdbyt0mE9RMuJCTYgALyuiVDp/V/Y2zyZ1id7GF2rfd02Z4jVsN7dNr+kwr/vkiDNAQffxqL+doDgwj53rWA==" saltValue="Luw4VfmD+fX6NdmcR4I1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211</v>
      </c>
      <c r="DI1" s="718"/>
      <c r="DJ1" s="718"/>
      <c r="DK1" s="718"/>
      <c r="DL1" s="718"/>
      <c r="DM1" s="718"/>
      <c r="DN1" s="719"/>
      <c r="DO1" s="210"/>
      <c r="DP1" s="717" t="s">
        <v>212</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214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217</v>
      </c>
      <c r="S4" s="674"/>
      <c r="T4" s="674"/>
      <c r="U4" s="674"/>
      <c r="V4" s="674"/>
      <c r="W4" s="674"/>
      <c r="X4" s="674"/>
      <c r="Y4" s="675"/>
      <c r="Z4" s="673" t="s">
        <v>218</v>
      </c>
      <c r="AA4" s="674"/>
      <c r="AB4" s="674"/>
      <c r="AC4" s="675"/>
      <c r="AD4" s="673" t="s">
        <v>219</v>
      </c>
      <c r="AE4" s="674"/>
      <c r="AF4" s="674"/>
      <c r="AG4" s="674"/>
      <c r="AH4" s="674"/>
      <c r="AI4" s="674"/>
      <c r="AJ4" s="674"/>
      <c r="AK4" s="675"/>
      <c r="AL4" s="673" t="s">
        <v>218</v>
      </c>
      <c r="AM4" s="674"/>
      <c r="AN4" s="674"/>
      <c r="AO4" s="675"/>
      <c r="AP4" s="720" t="s">
        <v>220</v>
      </c>
      <c r="AQ4" s="720"/>
      <c r="AR4" s="720"/>
      <c r="AS4" s="720"/>
      <c r="AT4" s="720"/>
      <c r="AU4" s="720"/>
      <c r="AV4" s="720"/>
      <c r="AW4" s="720"/>
      <c r="AX4" s="720"/>
      <c r="AY4" s="720"/>
      <c r="AZ4" s="720"/>
      <c r="BA4" s="720"/>
      <c r="BB4" s="720"/>
      <c r="BC4" s="720"/>
      <c r="BD4" s="720"/>
      <c r="BE4" s="720"/>
      <c r="BF4" s="720"/>
      <c r="BG4" s="720" t="s">
        <v>221</v>
      </c>
      <c r="BH4" s="720"/>
      <c r="BI4" s="720"/>
      <c r="BJ4" s="720"/>
      <c r="BK4" s="720"/>
      <c r="BL4" s="720"/>
      <c r="BM4" s="720"/>
      <c r="BN4" s="720"/>
      <c r="BO4" s="720" t="s">
        <v>218</v>
      </c>
      <c r="BP4" s="720"/>
      <c r="BQ4" s="720"/>
      <c r="BR4" s="720"/>
      <c r="BS4" s="720" t="s">
        <v>222</v>
      </c>
      <c r="BT4" s="720"/>
      <c r="BU4" s="720"/>
      <c r="BV4" s="720"/>
      <c r="BW4" s="720"/>
      <c r="BX4" s="720"/>
      <c r="BY4" s="720"/>
      <c r="BZ4" s="720"/>
      <c r="CA4" s="720"/>
      <c r="CB4" s="720"/>
      <c r="CD4" s="673" t="s">
        <v>223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224</v>
      </c>
      <c r="C5" s="680"/>
      <c r="D5" s="680"/>
      <c r="E5" s="680"/>
      <c r="F5" s="680"/>
      <c r="G5" s="680"/>
      <c r="H5" s="680"/>
      <c r="I5" s="680"/>
      <c r="J5" s="680"/>
      <c r="K5" s="680"/>
      <c r="L5" s="680"/>
      <c r="M5" s="680"/>
      <c r="N5" s="680"/>
      <c r="O5" s="680"/>
      <c r="P5" s="680"/>
      <c r="Q5" s="681"/>
      <c r="R5" s="676">
        <v>21539968</v>
      </c>
      <c r="S5" s="677"/>
      <c r="T5" s="677"/>
      <c r="U5" s="677"/>
      <c r="V5" s="677"/>
      <c r="W5" s="677"/>
      <c r="X5" s="677"/>
      <c r="Y5" s="702"/>
      <c r="Z5" s="715">
        <v>44.1</v>
      </c>
      <c r="AA5" s="715"/>
      <c r="AB5" s="715"/>
      <c r="AC5" s="715"/>
      <c r="AD5" s="716">
        <v>20189487</v>
      </c>
      <c r="AE5" s="716"/>
      <c r="AF5" s="716"/>
      <c r="AG5" s="716"/>
      <c r="AH5" s="716"/>
      <c r="AI5" s="716"/>
      <c r="AJ5" s="716"/>
      <c r="AK5" s="716"/>
      <c r="AL5" s="703">
        <v>73.3</v>
      </c>
      <c r="AM5" s="685"/>
      <c r="AN5" s="685"/>
      <c r="AO5" s="704"/>
      <c r="AP5" s="679" t="s">
        <v>225</v>
      </c>
      <c r="AQ5" s="680"/>
      <c r="AR5" s="680"/>
      <c r="AS5" s="680"/>
      <c r="AT5" s="680"/>
      <c r="AU5" s="680"/>
      <c r="AV5" s="680"/>
      <c r="AW5" s="680"/>
      <c r="AX5" s="680"/>
      <c r="AY5" s="680"/>
      <c r="AZ5" s="680"/>
      <c r="BA5" s="680"/>
      <c r="BB5" s="680"/>
      <c r="BC5" s="680"/>
      <c r="BD5" s="680"/>
      <c r="BE5" s="680"/>
      <c r="BF5" s="681"/>
      <c r="BG5" s="621">
        <v>20189487</v>
      </c>
      <c r="BH5" s="622"/>
      <c r="BI5" s="622"/>
      <c r="BJ5" s="622"/>
      <c r="BK5" s="622"/>
      <c r="BL5" s="622"/>
      <c r="BM5" s="622"/>
      <c r="BN5" s="623"/>
      <c r="BO5" s="659">
        <v>93.7</v>
      </c>
      <c r="BP5" s="659"/>
      <c r="BQ5" s="659"/>
      <c r="BR5" s="659"/>
      <c r="BS5" s="660">
        <v>101130</v>
      </c>
      <c r="BT5" s="660"/>
      <c r="BU5" s="660"/>
      <c r="BV5" s="660"/>
      <c r="BW5" s="660"/>
      <c r="BX5" s="660"/>
      <c r="BY5" s="660"/>
      <c r="BZ5" s="660"/>
      <c r="CA5" s="660"/>
      <c r="CB5" s="698"/>
      <c r="CD5" s="673" t="s">
        <v>220</v>
      </c>
      <c r="CE5" s="674"/>
      <c r="CF5" s="674"/>
      <c r="CG5" s="674"/>
      <c r="CH5" s="674"/>
      <c r="CI5" s="674"/>
      <c r="CJ5" s="674"/>
      <c r="CK5" s="674"/>
      <c r="CL5" s="674"/>
      <c r="CM5" s="674"/>
      <c r="CN5" s="674"/>
      <c r="CO5" s="674"/>
      <c r="CP5" s="674"/>
      <c r="CQ5" s="675"/>
      <c r="CR5" s="673" t="s">
        <v>226</v>
      </c>
      <c r="CS5" s="674"/>
      <c r="CT5" s="674"/>
      <c r="CU5" s="674"/>
      <c r="CV5" s="674"/>
      <c r="CW5" s="674"/>
      <c r="CX5" s="674"/>
      <c r="CY5" s="675"/>
      <c r="CZ5" s="673" t="s">
        <v>218</v>
      </c>
      <c r="DA5" s="674"/>
      <c r="DB5" s="674"/>
      <c r="DC5" s="675"/>
      <c r="DD5" s="673" t="s">
        <v>227</v>
      </c>
      <c r="DE5" s="674"/>
      <c r="DF5" s="674"/>
      <c r="DG5" s="674"/>
      <c r="DH5" s="674"/>
      <c r="DI5" s="674"/>
      <c r="DJ5" s="674"/>
      <c r="DK5" s="674"/>
      <c r="DL5" s="674"/>
      <c r="DM5" s="674"/>
      <c r="DN5" s="674"/>
      <c r="DO5" s="674"/>
      <c r="DP5" s="675"/>
      <c r="DQ5" s="673" t="s">
        <v>228</v>
      </c>
      <c r="DR5" s="674"/>
      <c r="DS5" s="674"/>
      <c r="DT5" s="674"/>
      <c r="DU5" s="674"/>
      <c r="DV5" s="674"/>
      <c r="DW5" s="674"/>
      <c r="DX5" s="674"/>
      <c r="DY5" s="674"/>
      <c r="DZ5" s="674"/>
      <c r="EA5" s="674"/>
      <c r="EB5" s="674"/>
      <c r="EC5" s="675"/>
    </row>
    <row r="6" spans="2:143" ht="11.25" customHeight="1" x14ac:dyDescent="0.15">
      <c r="B6" s="618" t="s">
        <v>229</v>
      </c>
      <c r="C6" s="619"/>
      <c r="D6" s="619"/>
      <c r="E6" s="619"/>
      <c r="F6" s="619"/>
      <c r="G6" s="619"/>
      <c r="H6" s="619"/>
      <c r="I6" s="619"/>
      <c r="J6" s="619"/>
      <c r="K6" s="619"/>
      <c r="L6" s="619"/>
      <c r="M6" s="619"/>
      <c r="N6" s="619"/>
      <c r="O6" s="619"/>
      <c r="P6" s="619"/>
      <c r="Q6" s="620"/>
      <c r="R6" s="621">
        <v>309274</v>
      </c>
      <c r="S6" s="622"/>
      <c r="T6" s="622"/>
      <c r="U6" s="622"/>
      <c r="V6" s="622"/>
      <c r="W6" s="622"/>
      <c r="X6" s="622"/>
      <c r="Y6" s="623"/>
      <c r="Z6" s="659">
        <v>0.6</v>
      </c>
      <c r="AA6" s="659"/>
      <c r="AB6" s="659"/>
      <c r="AC6" s="659"/>
      <c r="AD6" s="660">
        <v>309274</v>
      </c>
      <c r="AE6" s="660"/>
      <c r="AF6" s="660"/>
      <c r="AG6" s="660"/>
      <c r="AH6" s="660"/>
      <c r="AI6" s="660"/>
      <c r="AJ6" s="660"/>
      <c r="AK6" s="660"/>
      <c r="AL6" s="624">
        <v>1.1000000000000001</v>
      </c>
      <c r="AM6" s="625"/>
      <c r="AN6" s="625"/>
      <c r="AO6" s="661"/>
      <c r="AP6" s="618" t="s">
        <v>230</v>
      </c>
      <c r="AQ6" s="619"/>
      <c r="AR6" s="619"/>
      <c r="AS6" s="619"/>
      <c r="AT6" s="619"/>
      <c r="AU6" s="619"/>
      <c r="AV6" s="619"/>
      <c r="AW6" s="619"/>
      <c r="AX6" s="619"/>
      <c r="AY6" s="619"/>
      <c r="AZ6" s="619"/>
      <c r="BA6" s="619"/>
      <c r="BB6" s="619"/>
      <c r="BC6" s="619"/>
      <c r="BD6" s="619"/>
      <c r="BE6" s="619"/>
      <c r="BF6" s="620"/>
      <c r="BG6" s="621">
        <v>20189487</v>
      </c>
      <c r="BH6" s="622"/>
      <c r="BI6" s="622"/>
      <c r="BJ6" s="622"/>
      <c r="BK6" s="622"/>
      <c r="BL6" s="622"/>
      <c r="BM6" s="622"/>
      <c r="BN6" s="623"/>
      <c r="BO6" s="659">
        <v>93.7</v>
      </c>
      <c r="BP6" s="659"/>
      <c r="BQ6" s="659"/>
      <c r="BR6" s="659"/>
      <c r="BS6" s="660">
        <v>101130</v>
      </c>
      <c r="BT6" s="660"/>
      <c r="BU6" s="660"/>
      <c r="BV6" s="660"/>
      <c r="BW6" s="660"/>
      <c r="BX6" s="660"/>
      <c r="BY6" s="660"/>
      <c r="BZ6" s="660"/>
      <c r="CA6" s="660"/>
      <c r="CB6" s="698"/>
      <c r="CD6" s="679" t="s">
        <v>231</v>
      </c>
      <c r="CE6" s="680"/>
      <c r="CF6" s="680"/>
      <c r="CG6" s="680"/>
      <c r="CH6" s="680"/>
      <c r="CI6" s="680"/>
      <c r="CJ6" s="680"/>
      <c r="CK6" s="680"/>
      <c r="CL6" s="680"/>
      <c r="CM6" s="680"/>
      <c r="CN6" s="680"/>
      <c r="CO6" s="680"/>
      <c r="CP6" s="680"/>
      <c r="CQ6" s="681"/>
      <c r="CR6" s="621">
        <v>279295</v>
      </c>
      <c r="CS6" s="622"/>
      <c r="CT6" s="622"/>
      <c r="CU6" s="622"/>
      <c r="CV6" s="622"/>
      <c r="CW6" s="622"/>
      <c r="CX6" s="622"/>
      <c r="CY6" s="623"/>
      <c r="CZ6" s="703">
        <v>0.6</v>
      </c>
      <c r="DA6" s="685"/>
      <c r="DB6" s="685"/>
      <c r="DC6" s="705"/>
      <c r="DD6" s="627" t="s">
        <v>232</v>
      </c>
      <c r="DE6" s="622"/>
      <c r="DF6" s="622"/>
      <c r="DG6" s="622"/>
      <c r="DH6" s="622"/>
      <c r="DI6" s="622"/>
      <c r="DJ6" s="622"/>
      <c r="DK6" s="622"/>
      <c r="DL6" s="622"/>
      <c r="DM6" s="622"/>
      <c r="DN6" s="622"/>
      <c r="DO6" s="622"/>
      <c r="DP6" s="623"/>
      <c r="DQ6" s="627">
        <v>279243</v>
      </c>
      <c r="DR6" s="622"/>
      <c r="DS6" s="622"/>
      <c r="DT6" s="622"/>
      <c r="DU6" s="622"/>
      <c r="DV6" s="622"/>
      <c r="DW6" s="622"/>
      <c r="DX6" s="622"/>
      <c r="DY6" s="622"/>
      <c r="DZ6" s="622"/>
      <c r="EA6" s="622"/>
      <c r="EB6" s="622"/>
      <c r="EC6" s="658"/>
    </row>
    <row r="7" spans="2:143" ht="11.25" customHeight="1" x14ac:dyDescent="0.15">
      <c r="B7" s="618" t="s">
        <v>233</v>
      </c>
      <c r="C7" s="619"/>
      <c r="D7" s="619"/>
      <c r="E7" s="619"/>
      <c r="F7" s="619"/>
      <c r="G7" s="619"/>
      <c r="H7" s="619"/>
      <c r="I7" s="619"/>
      <c r="J7" s="619"/>
      <c r="K7" s="619"/>
      <c r="L7" s="619"/>
      <c r="M7" s="619"/>
      <c r="N7" s="619"/>
      <c r="O7" s="619"/>
      <c r="P7" s="619"/>
      <c r="Q7" s="620"/>
      <c r="R7" s="621">
        <v>8110</v>
      </c>
      <c r="S7" s="622"/>
      <c r="T7" s="622"/>
      <c r="U7" s="622"/>
      <c r="V7" s="622"/>
      <c r="W7" s="622"/>
      <c r="X7" s="622"/>
      <c r="Y7" s="623"/>
      <c r="Z7" s="659">
        <v>0</v>
      </c>
      <c r="AA7" s="659"/>
      <c r="AB7" s="659"/>
      <c r="AC7" s="659"/>
      <c r="AD7" s="660">
        <v>8110</v>
      </c>
      <c r="AE7" s="660"/>
      <c r="AF7" s="660"/>
      <c r="AG7" s="660"/>
      <c r="AH7" s="660"/>
      <c r="AI7" s="660"/>
      <c r="AJ7" s="660"/>
      <c r="AK7" s="660"/>
      <c r="AL7" s="624">
        <v>0</v>
      </c>
      <c r="AM7" s="625"/>
      <c r="AN7" s="625"/>
      <c r="AO7" s="661"/>
      <c r="AP7" s="618" t="s">
        <v>234</v>
      </c>
      <c r="AQ7" s="619"/>
      <c r="AR7" s="619"/>
      <c r="AS7" s="619"/>
      <c r="AT7" s="619"/>
      <c r="AU7" s="619"/>
      <c r="AV7" s="619"/>
      <c r="AW7" s="619"/>
      <c r="AX7" s="619"/>
      <c r="AY7" s="619"/>
      <c r="AZ7" s="619"/>
      <c r="BA7" s="619"/>
      <c r="BB7" s="619"/>
      <c r="BC7" s="619"/>
      <c r="BD7" s="619"/>
      <c r="BE7" s="619"/>
      <c r="BF7" s="620"/>
      <c r="BG7" s="621">
        <v>9617844</v>
      </c>
      <c r="BH7" s="622"/>
      <c r="BI7" s="622"/>
      <c r="BJ7" s="622"/>
      <c r="BK7" s="622"/>
      <c r="BL7" s="622"/>
      <c r="BM7" s="622"/>
      <c r="BN7" s="623"/>
      <c r="BO7" s="659">
        <v>44.7</v>
      </c>
      <c r="BP7" s="659"/>
      <c r="BQ7" s="659"/>
      <c r="BR7" s="659"/>
      <c r="BS7" s="660">
        <v>101130</v>
      </c>
      <c r="BT7" s="660"/>
      <c r="BU7" s="660"/>
      <c r="BV7" s="660"/>
      <c r="BW7" s="660"/>
      <c r="BX7" s="660"/>
      <c r="BY7" s="660"/>
      <c r="BZ7" s="660"/>
      <c r="CA7" s="660"/>
      <c r="CB7" s="698"/>
      <c r="CD7" s="618" t="s">
        <v>235</v>
      </c>
      <c r="CE7" s="619"/>
      <c r="CF7" s="619"/>
      <c r="CG7" s="619"/>
      <c r="CH7" s="619"/>
      <c r="CI7" s="619"/>
      <c r="CJ7" s="619"/>
      <c r="CK7" s="619"/>
      <c r="CL7" s="619"/>
      <c r="CM7" s="619"/>
      <c r="CN7" s="619"/>
      <c r="CO7" s="619"/>
      <c r="CP7" s="619"/>
      <c r="CQ7" s="620"/>
      <c r="CR7" s="621">
        <v>5229683</v>
      </c>
      <c r="CS7" s="622"/>
      <c r="CT7" s="622"/>
      <c r="CU7" s="622"/>
      <c r="CV7" s="622"/>
      <c r="CW7" s="622"/>
      <c r="CX7" s="622"/>
      <c r="CY7" s="623"/>
      <c r="CZ7" s="659">
        <v>11.1</v>
      </c>
      <c r="DA7" s="659"/>
      <c r="DB7" s="659"/>
      <c r="DC7" s="659"/>
      <c r="DD7" s="627">
        <v>119006</v>
      </c>
      <c r="DE7" s="622"/>
      <c r="DF7" s="622"/>
      <c r="DG7" s="622"/>
      <c r="DH7" s="622"/>
      <c r="DI7" s="622"/>
      <c r="DJ7" s="622"/>
      <c r="DK7" s="622"/>
      <c r="DL7" s="622"/>
      <c r="DM7" s="622"/>
      <c r="DN7" s="622"/>
      <c r="DO7" s="622"/>
      <c r="DP7" s="623"/>
      <c r="DQ7" s="627">
        <v>4459199</v>
      </c>
      <c r="DR7" s="622"/>
      <c r="DS7" s="622"/>
      <c r="DT7" s="622"/>
      <c r="DU7" s="622"/>
      <c r="DV7" s="622"/>
      <c r="DW7" s="622"/>
      <c r="DX7" s="622"/>
      <c r="DY7" s="622"/>
      <c r="DZ7" s="622"/>
      <c r="EA7" s="622"/>
      <c r="EB7" s="622"/>
      <c r="EC7" s="658"/>
    </row>
    <row r="8" spans="2:143" ht="11.25" customHeight="1" x14ac:dyDescent="0.15">
      <c r="B8" s="618" t="s">
        <v>236</v>
      </c>
      <c r="C8" s="619"/>
      <c r="D8" s="619"/>
      <c r="E8" s="619"/>
      <c r="F8" s="619"/>
      <c r="G8" s="619"/>
      <c r="H8" s="619"/>
      <c r="I8" s="619"/>
      <c r="J8" s="619"/>
      <c r="K8" s="619"/>
      <c r="L8" s="619"/>
      <c r="M8" s="619"/>
      <c r="N8" s="619"/>
      <c r="O8" s="619"/>
      <c r="P8" s="619"/>
      <c r="Q8" s="620"/>
      <c r="R8" s="621">
        <v>116377</v>
      </c>
      <c r="S8" s="622"/>
      <c r="T8" s="622"/>
      <c r="U8" s="622"/>
      <c r="V8" s="622"/>
      <c r="W8" s="622"/>
      <c r="X8" s="622"/>
      <c r="Y8" s="623"/>
      <c r="Z8" s="659">
        <v>0.2</v>
      </c>
      <c r="AA8" s="659"/>
      <c r="AB8" s="659"/>
      <c r="AC8" s="659"/>
      <c r="AD8" s="660">
        <v>116377</v>
      </c>
      <c r="AE8" s="660"/>
      <c r="AF8" s="660"/>
      <c r="AG8" s="660"/>
      <c r="AH8" s="660"/>
      <c r="AI8" s="660"/>
      <c r="AJ8" s="660"/>
      <c r="AK8" s="660"/>
      <c r="AL8" s="624">
        <v>0.4</v>
      </c>
      <c r="AM8" s="625"/>
      <c r="AN8" s="625"/>
      <c r="AO8" s="661"/>
      <c r="AP8" s="618" t="s">
        <v>237</v>
      </c>
      <c r="AQ8" s="619"/>
      <c r="AR8" s="619"/>
      <c r="AS8" s="619"/>
      <c r="AT8" s="619"/>
      <c r="AU8" s="619"/>
      <c r="AV8" s="619"/>
      <c r="AW8" s="619"/>
      <c r="AX8" s="619"/>
      <c r="AY8" s="619"/>
      <c r="AZ8" s="619"/>
      <c r="BA8" s="619"/>
      <c r="BB8" s="619"/>
      <c r="BC8" s="619"/>
      <c r="BD8" s="619"/>
      <c r="BE8" s="619"/>
      <c r="BF8" s="620"/>
      <c r="BG8" s="621">
        <v>268540</v>
      </c>
      <c r="BH8" s="622"/>
      <c r="BI8" s="622"/>
      <c r="BJ8" s="622"/>
      <c r="BK8" s="622"/>
      <c r="BL8" s="622"/>
      <c r="BM8" s="622"/>
      <c r="BN8" s="623"/>
      <c r="BO8" s="659">
        <v>1.2</v>
      </c>
      <c r="BP8" s="659"/>
      <c r="BQ8" s="659"/>
      <c r="BR8" s="659"/>
      <c r="BS8" s="660" t="s">
        <v>232</v>
      </c>
      <c r="BT8" s="660"/>
      <c r="BU8" s="660"/>
      <c r="BV8" s="660"/>
      <c r="BW8" s="660"/>
      <c r="BX8" s="660"/>
      <c r="BY8" s="660"/>
      <c r="BZ8" s="660"/>
      <c r="CA8" s="660"/>
      <c r="CB8" s="698"/>
      <c r="CD8" s="618" t="s">
        <v>238</v>
      </c>
      <c r="CE8" s="619"/>
      <c r="CF8" s="619"/>
      <c r="CG8" s="619"/>
      <c r="CH8" s="619"/>
      <c r="CI8" s="619"/>
      <c r="CJ8" s="619"/>
      <c r="CK8" s="619"/>
      <c r="CL8" s="619"/>
      <c r="CM8" s="619"/>
      <c r="CN8" s="619"/>
      <c r="CO8" s="619"/>
      <c r="CP8" s="619"/>
      <c r="CQ8" s="620"/>
      <c r="CR8" s="621">
        <v>21114506</v>
      </c>
      <c r="CS8" s="622"/>
      <c r="CT8" s="622"/>
      <c r="CU8" s="622"/>
      <c r="CV8" s="622"/>
      <c r="CW8" s="622"/>
      <c r="CX8" s="622"/>
      <c r="CY8" s="623"/>
      <c r="CZ8" s="659">
        <v>44.7</v>
      </c>
      <c r="DA8" s="659"/>
      <c r="DB8" s="659"/>
      <c r="DC8" s="659"/>
      <c r="DD8" s="627">
        <v>114683</v>
      </c>
      <c r="DE8" s="622"/>
      <c r="DF8" s="622"/>
      <c r="DG8" s="622"/>
      <c r="DH8" s="622"/>
      <c r="DI8" s="622"/>
      <c r="DJ8" s="622"/>
      <c r="DK8" s="622"/>
      <c r="DL8" s="622"/>
      <c r="DM8" s="622"/>
      <c r="DN8" s="622"/>
      <c r="DO8" s="622"/>
      <c r="DP8" s="623"/>
      <c r="DQ8" s="627">
        <v>10481092</v>
      </c>
      <c r="DR8" s="622"/>
      <c r="DS8" s="622"/>
      <c r="DT8" s="622"/>
      <c r="DU8" s="622"/>
      <c r="DV8" s="622"/>
      <c r="DW8" s="622"/>
      <c r="DX8" s="622"/>
      <c r="DY8" s="622"/>
      <c r="DZ8" s="622"/>
      <c r="EA8" s="622"/>
      <c r="EB8" s="622"/>
      <c r="EC8" s="658"/>
    </row>
    <row r="9" spans="2:143" ht="11.25" customHeight="1" x14ac:dyDescent="0.15">
      <c r="B9" s="618" t="s">
        <v>239</v>
      </c>
      <c r="C9" s="619"/>
      <c r="D9" s="619"/>
      <c r="E9" s="619"/>
      <c r="F9" s="619"/>
      <c r="G9" s="619"/>
      <c r="H9" s="619"/>
      <c r="I9" s="619"/>
      <c r="J9" s="619"/>
      <c r="K9" s="619"/>
      <c r="L9" s="619"/>
      <c r="M9" s="619"/>
      <c r="N9" s="619"/>
      <c r="O9" s="619"/>
      <c r="P9" s="619"/>
      <c r="Q9" s="620"/>
      <c r="R9" s="621">
        <v>90448</v>
      </c>
      <c r="S9" s="622"/>
      <c r="T9" s="622"/>
      <c r="U9" s="622"/>
      <c r="V9" s="622"/>
      <c r="W9" s="622"/>
      <c r="X9" s="622"/>
      <c r="Y9" s="623"/>
      <c r="Z9" s="659">
        <v>0.2</v>
      </c>
      <c r="AA9" s="659"/>
      <c r="AB9" s="659"/>
      <c r="AC9" s="659"/>
      <c r="AD9" s="660">
        <v>90448</v>
      </c>
      <c r="AE9" s="660"/>
      <c r="AF9" s="660"/>
      <c r="AG9" s="660"/>
      <c r="AH9" s="660"/>
      <c r="AI9" s="660"/>
      <c r="AJ9" s="660"/>
      <c r="AK9" s="660"/>
      <c r="AL9" s="624">
        <v>0.3</v>
      </c>
      <c r="AM9" s="625"/>
      <c r="AN9" s="625"/>
      <c r="AO9" s="661"/>
      <c r="AP9" s="618" t="s">
        <v>240</v>
      </c>
      <c r="AQ9" s="619"/>
      <c r="AR9" s="619"/>
      <c r="AS9" s="619"/>
      <c r="AT9" s="619"/>
      <c r="AU9" s="619"/>
      <c r="AV9" s="619"/>
      <c r="AW9" s="619"/>
      <c r="AX9" s="619"/>
      <c r="AY9" s="619"/>
      <c r="AZ9" s="619"/>
      <c r="BA9" s="619"/>
      <c r="BB9" s="619"/>
      <c r="BC9" s="619"/>
      <c r="BD9" s="619"/>
      <c r="BE9" s="619"/>
      <c r="BF9" s="620"/>
      <c r="BG9" s="621">
        <v>8241681</v>
      </c>
      <c r="BH9" s="622"/>
      <c r="BI9" s="622"/>
      <c r="BJ9" s="622"/>
      <c r="BK9" s="622"/>
      <c r="BL9" s="622"/>
      <c r="BM9" s="622"/>
      <c r="BN9" s="623"/>
      <c r="BO9" s="659">
        <v>38.299999999999997</v>
      </c>
      <c r="BP9" s="659"/>
      <c r="BQ9" s="659"/>
      <c r="BR9" s="659"/>
      <c r="BS9" s="660" t="s">
        <v>128</v>
      </c>
      <c r="BT9" s="660"/>
      <c r="BU9" s="660"/>
      <c r="BV9" s="660"/>
      <c r="BW9" s="660"/>
      <c r="BX9" s="660"/>
      <c r="BY9" s="660"/>
      <c r="BZ9" s="660"/>
      <c r="CA9" s="660"/>
      <c r="CB9" s="698"/>
      <c r="CD9" s="618" t="s">
        <v>241</v>
      </c>
      <c r="CE9" s="619"/>
      <c r="CF9" s="619"/>
      <c r="CG9" s="619"/>
      <c r="CH9" s="619"/>
      <c r="CI9" s="619"/>
      <c r="CJ9" s="619"/>
      <c r="CK9" s="619"/>
      <c r="CL9" s="619"/>
      <c r="CM9" s="619"/>
      <c r="CN9" s="619"/>
      <c r="CO9" s="619"/>
      <c r="CP9" s="619"/>
      <c r="CQ9" s="620"/>
      <c r="CR9" s="621">
        <v>4725743</v>
      </c>
      <c r="CS9" s="622"/>
      <c r="CT9" s="622"/>
      <c r="CU9" s="622"/>
      <c r="CV9" s="622"/>
      <c r="CW9" s="622"/>
      <c r="CX9" s="622"/>
      <c r="CY9" s="623"/>
      <c r="CZ9" s="659">
        <v>10</v>
      </c>
      <c r="DA9" s="659"/>
      <c r="DB9" s="659"/>
      <c r="DC9" s="659"/>
      <c r="DD9" s="627">
        <v>11973</v>
      </c>
      <c r="DE9" s="622"/>
      <c r="DF9" s="622"/>
      <c r="DG9" s="622"/>
      <c r="DH9" s="622"/>
      <c r="DI9" s="622"/>
      <c r="DJ9" s="622"/>
      <c r="DK9" s="622"/>
      <c r="DL9" s="622"/>
      <c r="DM9" s="622"/>
      <c r="DN9" s="622"/>
      <c r="DO9" s="622"/>
      <c r="DP9" s="623"/>
      <c r="DQ9" s="627">
        <v>3383983</v>
      </c>
      <c r="DR9" s="622"/>
      <c r="DS9" s="622"/>
      <c r="DT9" s="622"/>
      <c r="DU9" s="622"/>
      <c r="DV9" s="622"/>
      <c r="DW9" s="622"/>
      <c r="DX9" s="622"/>
      <c r="DY9" s="622"/>
      <c r="DZ9" s="622"/>
      <c r="EA9" s="622"/>
      <c r="EB9" s="622"/>
      <c r="EC9" s="658"/>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174</v>
      </c>
      <c r="S10" s="622"/>
      <c r="T10" s="622"/>
      <c r="U10" s="622"/>
      <c r="V10" s="622"/>
      <c r="W10" s="622"/>
      <c r="X10" s="622"/>
      <c r="Y10" s="623"/>
      <c r="Z10" s="659" t="s">
        <v>232</v>
      </c>
      <c r="AA10" s="659"/>
      <c r="AB10" s="659"/>
      <c r="AC10" s="659"/>
      <c r="AD10" s="660" t="s">
        <v>232</v>
      </c>
      <c r="AE10" s="660"/>
      <c r="AF10" s="660"/>
      <c r="AG10" s="660"/>
      <c r="AH10" s="660"/>
      <c r="AI10" s="660"/>
      <c r="AJ10" s="660"/>
      <c r="AK10" s="660"/>
      <c r="AL10" s="624" t="s">
        <v>174</v>
      </c>
      <c r="AM10" s="625"/>
      <c r="AN10" s="625"/>
      <c r="AO10" s="661"/>
      <c r="AP10" s="618" t="s">
        <v>243</v>
      </c>
      <c r="AQ10" s="619"/>
      <c r="AR10" s="619"/>
      <c r="AS10" s="619"/>
      <c r="AT10" s="619"/>
      <c r="AU10" s="619"/>
      <c r="AV10" s="619"/>
      <c r="AW10" s="619"/>
      <c r="AX10" s="619"/>
      <c r="AY10" s="619"/>
      <c r="AZ10" s="619"/>
      <c r="BA10" s="619"/>
      <c r="BB10" s="619"/>
      <c r="BC10" s="619"/>
      <c r="BD10" s="619"/>
      <c r="BE10" s="619"/>
      <c r="BF10" s="620"/>
      <c r="BG10" s="621">
        <v>430830</v>
      </c>
      <c r="BH10" s="622"/>
      <c r="BI10" s="622"/>
      <c r="BJ10" s="622"/>
      <c r="BK10" s="622"/>
      <c r="BL10" s="622"/>
      <c r="BM10" s="622"/>
      <c r="BN10" s="623"/>
      <c r="BO10" s="659">
        <v>2</v>
      </c>
      <c r="BP10" s="659"/>
      <c r="BQ10" s="659"/>
      <c r="BR10" s="659"/>
      <c r="BS10" s="660" t="s">
        <v>128</v>
      </c>
      <c r="BT10" s="660"/>
      <c r="BU10" s="660"/>
      <c r="BV10" s="660"/>
      <c r="BW10" s="660"/>
      <c r="BX10" s="660"/>
      <c r="BY10" s="660"/>
      <c r="BZ10" s="660"/>
      <c r="CA10" s="660"/>
      <c r="CB10" s="698"/>
      <c r="CD10" s="618" t="s">
        <v>244</v>
      </c>
      <c r="CE10" s="619"/>
      <c r="CF10" s="619"/>
      <c r="CG10" s="619"/>
      <c r="CH10" s="619"/>
      <c r="CI10" s="619"/>
      <c r="CJ10" s="619"/>
      <c r="CK10" s="619"/>
      <c r="CL10" s="619"/>
      <c r="CM10" s="619"/>
      <c r="CN10" s="619"/>
      <c r="CO10" s="619"/>
      <c r="CP10" s="619"/>
      <c r="CQ10" s="620"/>
      <c r="CR10" s="621">
        <v>49149</v>
      </c>
      <c r="CS10" s="622"/>
      <c r="CT10" s="622"/>
      <c r="CU10" s="622"/>
      <c r="CV10" s="622"/>
      <c r="CW10" s="622"/>
      <c r="CX10" s="622"/>
      <c r="CY10" s="623"/>
      <c r="CZ10" s="659">
        <v>0.1</v>
      </c>
      <c r="DA10" s="659"/>
      <c r="DB10" s="659"/>
      <c r="DC10" s="659"/>
      <c r="DD10" s="627" t="s">
        <v>128</v>
      </c>
      <c r="DE10" s="622"/>
      <c r="DF10" s="622"/>
      <c r="DG10" s="622"/>
      <c r="DH10" s="622"/>
      <c r="DI10" s="622"/>
      <c r="DJ10" s="622"/>
      <c r="DK10" s="622"/>
      <c r="DL10" s="622"/>
      <c r="DM10" s="622"/>
      <c r="DN10" s="622"/>
      <c r="DO10" s="622"/>
      <c r="DP10" s="623"/>
      <c r="DQ10" s="627">
        <v>3597</v>
      </c>
      <c r="DR10" s="622"/>
      <c r="DS10" s="622"/>
      <c r="DT10" s="622"/>
      <c r="DU10" s="622"/>
      <c r="DV10" s="622"/>
      <c r="DW10" s="622"/>
      <c r="DX10" s="622"/>
      <c r="DY10" s="622"/>
      <c r="DZ10" s="622"/>
      <c r="EA10" s="622"/>
      <c r="EB10" s="622"/>
      <c r="EC10" s="658"/>
    </row>
    <row r="11" spans="2:143" ht="11.25" customHeight="1" x14ac:dyDescent="0.15">
      <c r="B11" s="618" t="s">
        <v>245</v>
      </c>
      <c r="C11" s="619"/>
      <c r="D11" s="619"/>
      <c r="E11" s="619"/>
      <c r="F11" s="619"/>
      <c r="G11" s="619"/>
      <c r="H11" s="619"/>
      <c r="I11" s="619"/>
      <c r="J11" s="619"/>
      <c r="K11" s="619"/>
      <c r="L11" s="619"/>
      <c r="M11" s="619"/>
      <c r="N11" s="619"/>
      <c r="O11" s="619"/>
      <c r="P11" s="619"/>
      <c r="Q11" s="620"/>
      <c r="R11" s="621">
        <v>3328357</v>
      </c>
      <c r="S11" s="622"/>
      <c r="T11" s="622"/>
      <c r="U11" s="622"/>
      <c r="V11" s="622"/>
      <c r="W11" s="622"/>
      <c r="X11" s="622"/>
      <c r="Y11" s="623"/>
      <c r="Z11" s="624">
        <v>6.8</v>
      </c>
      <c r="AA11" s="625"/>
      <c r="AB11" s="625"/>
      <c r="AC11" s="626"/>
      <c r="AD11" s="627">
        <v>3328357</v>
      </c>
      <c r="AE11" s="622"/>
      <c r="AF11" s="622"/>
      <c r="AG11" s="622"/>
      <c r="AH11" s="622"/>
      <c r="AI11" s="622"/>
      <c r="AJ11" s="622"/>
      <c r="AK11" s="623"/>
      <c r="AL11" s="624">
        <v>12.1</v>
      </c>
      <c r="AM11" s="625"/>
      <c r="AN11" s="625"/>
      <c r="AO11" s="661"/>
      <c r="AP11" s="618" t="s">
        <v>246</v>
      </c>
      <c r="AQ11" s="619"/>
      <c r="AR11" s="619"/>
      <c r="AS11" s="619"/>
      <c r="AT11" s="619"/>
      <c r="AU11" s="619"/>
      <c r="AV11" s="619"/>
      <c r="AW11" s="619"/>
      <c r="AX11" s="619"/>
      <c r="AY11" s="619"/>
      <c r="AZ11" s="619"/>
      <c r="BA11" s="619"/>
      <c r="BB11" s="619"/>
      <c r="BC11" s="619"/>
      <c r="BD11" s="619"/>
      <c r="BE11" s="619"/>
      <c r="BF11" s="620"/>
      <c r="BG11" s="621">
        <v>676793</v>
      </c>
      <c r="BH11" s="622"/>
      <c r="BI11" s="622"/>
      <c r="BJ11" s="622"/>
      <c r="BK11" s="622"/>
      <c r="BL11" s="622"/>
      <c r="BM11" s="622"/>
      <c r="BN11" s="623"/>
      <c r="BO11" s="659">
        <v>3.1</v>
      </c>
      <c r="BP11" s="659"/>
      <c r="BQ11" s="659"/>
      <c r="BR11" s="659"/>
      <c r="BS11" s="660">
        <v>101130</v>
      </c>
      <c r="BT11" s="660"/>
      <c r="BU11" s="660"/>
      <c r="BV11" s="660"/>
      <c r="BW11" s="660"/>
      <c r="BX11" s="660"/>
      <c r="BY11" s="660"/>
      <c r="BZ11" s="660"/>
      <c r="CA11" s="660"/>
      <c r="CB11" s="698"/>
      <c r="CD11" s="618" t="s">
        <v>247</v>
      </c>
      <c r="CE11" s="619"/>
      <c r="CF11" s="619"/>
      <c r="CG11" s="619"/>
      <c r="CH11" s="619"/>
      <c r="CI11" s="619"/>
      <c r="CJ11" s="619"/>
      <c r="CK11" s="619"/>
      <c r="CL11" s="619"/>
      <c r="CM11" s="619"/>
      <c r="CN11" s="619"/>
      <c r="CO11" s="619"/>
      <c r="CP11" s="619"/>
      <c r="CQ11" s="620"/>
      <c r="CR11" s="621">
        <v>252509</v>
      </c>
      <c r="CS11" s="622"/>
      <c r="CT11" s="622"/>
      <c r="CU11" s="622"/>
      <c r="CV11" s="622"/>
      <c r="CW11" s="622"/>
      <c r="CX11" s="622"/>
      <c r="CY11" s="623"/>
      <c r="CZ11" s="659">
        <v>0.5</v>
      </c>
      <c r="DA11" s="659"/>
      <c r="DB11" s="659"/>
      <c r="DC11" s="659"/>
      <c r="DD11" s="627">
        <v>86075</v>
      </c>
      <c r="DE11" s="622"/>
      <c r="DF11" s="622"/>
      <c r="DG11" s="622"/>
      <c r="DH11" s="622"/>
      <c r="DI11" s="622"/>
      <c r="DJ11" s="622"/>
      <c r="DK11" s="622"/>
      <c r="DL11" s="622"/>
      <c r="DM11" s="622"/>
      <c r="DN11" s="622"/>
      <c r="DO11" s="622"/>
      <c r="DP11" s="623"/>
      <c r="DQ11" s="627">
        <v>161956</v>
      </c>
      <c r="DR11" s="622"/>
      <c r="DS11" s="622"/>
      <c r="DT11" s="622"/>
      <c r="DU11" s="622"/>
      <c r="DV11" s="622"/>
      <c r="DW11" s="622"/>
      <c r="DX11" s="622"/>
      <c r="DY11" s="622"/>
      <c r="DZ11" s="622"/>
      <c r="EA11" s="622"/>
      <c r="EB11" s="622"/>
      <c r="EC11" s="658"/>
    </row>
    <row r="12" spans="2:143" ht="11.25" customHeight="1" x14ac:dyDescent="0.15">
      <c r="B12" s="618" t="s">
        <v>248</v>
      </c>
      <c r="C12" s="619"/>
      <c r="D12" s="619"/>
      <c r="E12" s="619"/>
      <c r="F12" s="619"/>
      <c r="G12" s="619"/>
      <c r="H12" s="619"/>
      <c r="I12" s="619"/>
      <c r="J12" s="619"/>
      <c r="K12" s="619"/>
      <c r="L12" s="619"/>
      <c r="M12" s="619"/>
      <c r="N12" s="619"/>
      <c r="O12" s="619"/>
      <c r="P12" s="619"/>
      <c r="Q12" s="620"/>
      <c r="R12" s="621">
        <v>49687</v>
      </c>
      <c r="S12" s="622"/>
      <c r="T12" s="622"/>
      <c r="U12" s="622"/>
      <c r="V12" s="622"/>
      <c r="W12" s="622"/>
      <c r="X12" s="622"/>
      <c r="Y12" s="623"/>
      <c r="Z12" s="659">
        <v>0.1</v>
      </c>
      <c r="AA12" s="659"/>
      <c r="AB12" s="659"/>
      <c r="AC12" s="659"/>
      <c r="AD12" s="660">
        <v>49687</v>
      </c>
      <c r="AE12" s="660"/>
      <c r="AF12" s="660"/>
      <c r="AG12" s="660"/>
      <c r="AH12" s="660"/>
      <c r="AI12" s="660"/>
      <c r="AJ12" s="660"/>
      <c r="AK12" s="660"/>
      <c r="AL12" s="624">
        <v>0.2</v>
      </c>
      <c r="AM12" s="625"/>
      <c r="AN12" s="625"/>
      <c r="AO12" s="661"/>
      <c r="AP12" s="618" t="s">
        <v>249</v>
      </c>
      <c r="AQ12" s="619"/>
      <c r="AR12" s="619"/>
      <c r="AS12" s="619"/>
      <c r="AT12" s="619"/>
      <c r="AU12" s="619"/>
      <c r="AV12" s="619"/>
      <c r="AW12" s="619"/>
      <c r="AX12" s="619"/>
      <c r="AY12" s="619"/>
      <c r="AZ12" s="619"/>
      <c r="BA12" s="619"/>
      <c r="BB12" s="619"/>
      <c r="BC12" s="619"/>
      <c r="BD12" s="619"/>
      <c r="BE12" s="619"/>
      <c r="BF12" s="620"/>
      <c r="BG12" s="621">
        <v>9285587</v>
      </c>
      <c r="BH12" s="622"/>
      <c r="BI12" s="622"/>
      <c r="BJ12" s="622"/>
      <c r="BK12" s="622"/>
      <c r="BL12" s="622"/>
      <c r="BM12" s="622"/>
      <c r="BN12" s="623"/>
      <c r="BO12" s="659">
        <v>43.1</v>
      </c>
      <c r="BP12" s="659"/>
      <c r="BQ12" s="659"/>
      <c r="BR12" s="659"/>
      <c r="BS12" s="660" t="s">
        <v>128</v>
      </c>
      <c r="BT12" s="660"/>
      <c r="BU12" s="660"/>
      <c r="BV12" s="660"/>
      <c r="BW12" s="660"/>
      <c r="BX12" s="660"/>
      <c r="BY12" s="660"/>
      <c r="BZ12" s="660"/>
      <c r="CA12" s="660"/>
      <c r="CB12" s="698"/>
      <c r="CD12" s="618" t="s">
        <v>250</v>
      </c>
      <c r="CE12" s="619"/>
      <c r="CF12" s="619"/>
      <c r="CG12" s="619"/>
      <c r="CH12" s="619"/>
      <c r="CI12" s="619"/>
      <c r="CJ12" s="619"/>
      <c r="CK12" s="619"/>
      <c r="CL12" s="619"/>
      <c r="CM12" s="619"/>
      <c r="CN12" s="619"/>
      <c r="CO12" s="619"/>
      <c r="CP12" s="619"/>
      <c r="CQ12" s="620"/>
      <c r="CR12" s="621">
        <v>447171</v>
      </c>
      <c r="CS12" s="622"/>
      <c r="CT12" s="622"/>
      <c r="CU12" s="622"/>
      <c r="CV12" s="622"/>
      <c r="CW12" s="622"/>
      <c r="CX12" s="622"/>
      <c r="CY12" s="623"/>
      <c r="CZ12" s="659">
        <v>0.9</v>
      </c>
      <c r="DA12" s="659"/>
      <c r="DB12" s="659"/>
      <c r="DC12" s="659"/>
      <c r="DD12" s="627">
        <v>20568</v>
      </c>
      <c r="DE12" s="622"/>
      <c r="DF12" s="622"/>
      <c r="DG12" s="622"/>
      <c r="DH12" s="622"/>
      <c r="DI12" s="622"/>
      <c r="DJ12" s="622"/>
      <c r="DK12" s="622"/>
      <c r="DL12" s="622"/>
      <c r="DM12" s="622"/>
      <c r="DN12" s="622"/>
      <c r="DO12" s="622"/>
      <c r="DP12" s="623"/>
      <c r="DQ12" s="627">
        <v>434187</v>
      </c>
      <c r="DR12" s="622"/>
      <c r="DS12" s="622"/>
      <c r="DT12" s="622"/>
      <c r="DU12" s="622"/>
      <c r="DV12" s="622"/>
      <c r="DW12" s="622"/>
      <c r="DX12" s="622"/>
      <c r="DY12" s="622"/>
      <c r="DZ12" s="622"/>
      <c r="EA12" s="622"/>
      <c r="EB12" s="622"/>
      <c r="EC12" s="658"/>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174</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232</v>
      </c>
      <c r="AM13" s="625"/>
      <c r="AN13" s="625"/>
      <c r="AO13" s="661"/>
      <c r="AP13" s="618" t="s">
        <v>252</v>
      </c>
      <c r="AQ13" s="619"/>
      <c r="AR13" s="619"/>
      <c r="AS13" s="619"/>
      <c r="AT13" s="619"/>
      <c r="AU13" s="619"/>
      <c r="AV13" s="619"/>
      <c r="AW13" s="619"/>
      <c r="AX13" s="619"/>
      <c r="AY13" s="619"/>
      <c r="AZ13" s="619"/>
      <c r="BA13" s="619"/>
      <c r="BB13" s="619"/>
      <c r="BC13" s="619"/>
      <c r="BD13" s="619"/>
      <c r="BE13" s="619"/>
      <c r="BF13" s="620"/>
      <c r="BG13" s="621">
        <v>9220329</v>
      </c>
      <c r="BH13" s="622"/>
      <c r="BI13" s="622"/>
      <c r="BJ13" s="622"/>
      <c r="BK13" s="622"/>
      <c r="BL13" s="622"/>
      <c r="BM13" s="622"/>
      <c r="BN13" s="623"/>
      <c r="BO13" s="659">
        <v>42.8</v>
      </c>
      <c r="BP13" s="659"/>
      <c r="BQ13" s="659"/>
      <c r="BR13" s="659"/>
      <c r="BS13" s="660" t="s">
        <v>128</v>
      </c>
      <c r="BT13" s="660"/>
      <c r="BU13" s="660"/>
      <c r="BV13" s="660"/>
      <c r="BW13" s="660"/>
      <c r="BX13" s="660"/>
      <c r="BY13" s="660"/>
      <c r="BZ13" s="660"/>
      <c r="CA13" s="660"/>
      <c r="CB13" s="698"/>
      <c r="CD13" s="618" t="s">
        <v>253</v>
      </c>
      <c r="CE13" s="619"/>
      <c r="CF13" s="619"/>
      <c r="CG13" s="619"/>
      <c r="CH13" s="619"/>
      <c r="CI13" s="619"/>
      <c r="CJ13" s="619"/>
      <c r="CK13" s="619"/>
      <c r="CL13" s="619"/>
      <c r="CM13" s="619"/>
      <c r="CN13" s="619"/>
      <c r="CO13" s="619"/>
      <c r="CP13" s="619"/>
      <c r="CQ13" s="620"/>
      <c r="CR13" s="621">
        <v>3641943</v>
      </c>
      <c r="CS13" s="622"/>
      <c r="CT13" s="622"/>
      <c r="CU13" s="622"/>
      <c r="CV13" s="622"/>
      <c r="CW13" s="622"/>
      <c r="CX13" s="622"/>
      <c r="CY13" s="623"/>
      <c r="CZ13" s="659">
        <v>7.7</v>
      </c>
      <c r="DA13" s="659"/>
      <c r="DB13" s="659"/>
      <c r="DC13" s="659"/>
      <c r="DD13" s="627">
        <v>1670940</v>
      </c>
      <c r="DE13" s="622"/>
      <c r="DF13" s="622"/>
      <c r="DG13" s="622"/>
      <c r="DH13" s="622"/>
      <c r="DI13" s="622"/>
      <c r="DJ13" s="622"/>
      <c r="DK13" s="622"/>
      <c r="DL13" s="622"/>
      <c r="DM13" s="622"/>
      <c r="DN13" s="622"/>
      <c r="DO13" s="622"/>
      <c r="DP13" s="623"/>
      <c r="DQ13" s="627">
        <v>2228392</v>
      </c>
      <c r="DR13" s="622"/>
      <c r="DS13" s="622"/>
      <c r="DT13" s="622"/>
      <c r="DU13" s="622"/>
      <c r="DV13" s="622"/>
      <c r="DW13" s="622"/>
      <c r="DX13" s="622"/>
      <c r="DY13" s="622"/>
      <c r="DZ13" s="622"/>
      <c r="EA13" s="622"/>
      <c r="EB13" s="622"/>
      <c r="EC13" s="658"/>
    </row>
    <row r="14" spans="2:143" ht="11.25" customHeight="1" x14ac:dyDescent="0.15">
      <c r="B14" s="618" t="s">
        <v>254</v>
      </c>
      <c r="C14" s="619"/>
      <c r="D14" s="619"/>
      <c r="E14" s="619"/>
      <c r="F14" s="619"/>
      <c r="G14" s="619"/>
      <c r="H14" s="619"/>
      <c r="I14" s="619"/>
      <c r="J14" s="619"/>
      <c r="K14" s="619"/>
      <c r="L14" s="619"/>
      <c r="M14" s="619"/>
      <c r="N14" s="619"/>
      <c r="O14" s="619"/>
      <c r="P14" s="619"/>
      <c r="Q14" s="620"/>
      <c r="R14" s="621">
        <v>783</v>
      </c>
      <c r="S14" s="622"/>
      <c r="T14" s="622"/>
      <c r="U14" s="622"/>
      <c r="V14" s="622"/>
      <c r="W14" s="622"/>
      <c r="X14" s="622"/>
      <c r="Y14" s="623"/>
      <c r="Z14" s="659">
        <v>0</v>
      </c>
      <c r="AA14" s="659"/>
      <c r="AB14" s="659"/>
      <c r="AC14" s="659"/>
      <c r="AD14" s="660">
        <v>783</v>
      </c>
      <c r="AE14" s="660"/>
      <c r="AF14" s="660"/>
      <c r="AG14" s="660"/>
      <c r="AH14" s="660"/>
      <c r="AI14" s="660"/>
      <c r="AJ14" s="660"/>
      <c r="AK14" s="660"/>
      <c r="AL14" s="624">
        <v>0</v>
      </c>
      <c r="AM14" s="625"/>
      <c r="AN14" s="625"/>
      <c r="AO14" s="661"/>
      <c r="AP14" s="618" t="s">
        <v>255</v>
      </c>
      <c r="AQ14" s="619"/>
      <c r="AR14" s="619"/>
      <c r="AS14" s="619"/>
      <c r="AT14" s="619"/>
      <c r="AU14" s="619"/>
      <c r="AV14" s="619"/>
      <c r="AW14" s="619"/>
      <c r="AX14" s="619"/>
      <c r="AY14" s="619"/>
      <c r="AZ14" s="619"/>
      <c r="BA14" s="619"/>
      <c r="BB14" s="619"/>
      <c r="BC14" s="619"/>
      <c r="BD14" s="619"/>
      <c r="BE14" s="619"/>
      <c r="BF14" s="620"/>
      <c r="BG14" s="621">
        <v>350024</v>
      </c>
      <c r="BH14" s="622"/>
      <c r="BI14" s="622"/>
      <c r="BJ14" s="622"/>
      <c r="BK14" s="622"/>
      <c r="BL14" s="622"/>
      <c r="BM14" s="622"/>
      <c r="BN14" s="623"/>
      <c r="BO14" s="659">
        <v>1.6</v>
      </c>
      <c r="BP14" s="659"/>
      <c r="BQ14" s="659"/>
      <c r="BR14" s="659"/>
      <c r="BS14" s="660" t="s">
        <v>128</v>
      </c>
      <c r="BT14" s="660"/>
      <c r="BU14" s="660"/>
      <c r="BV14" s="660"/>
      <c r="BW14" s="660"/>
      <c r="BX14" s="660"/>
      <c r="BY14" s="660"/>
      <c r="BZ14" s="660"/>
      <c r="CA14" s="660"/>
      <c r="CB14" s="698"/>
      <c r="CD14" s="618" t="s">
        <v>256</v>
      </c>
      <c r="CE14" s="619"/>
      <c r="CF14" s="619"/>
      <c r="CG14" s="619"/>
      <c r="CH14" s="619"/>
      <c r="CI14" s="619"/>
      <c r="CJ14" s="619"/>
      <c r="CK14" s="619"/>
      <c r="CL14" s="619"/>
      <c r="CM14" s="619"/>
      <c r="CN14" s="619"/>
      <c r="CO14" s="619"/>
      <c r="CP14" s="619"/>
      <c r="CQ14" s="620"/>
      <c r="CR14" s="621">
        <v>1920988</v>
      </c>
      <c r="CS14" s="622"/>
      <c r="CT14" s="622"/>
      <c r="CU14" s="622"/>
      <c r="CV14" s="622"/>
      <c r="CW14" s="622"/>
      <c r="CX14" s="622"/>
      <c r="CY14" s="623"/>
      <c r="CZ14" s="659">
        <v>4.0999999999999996</v>
      </c>
      <c r="DA14" s="659"/>
      <c r="DB14" s="659"/>
      <c r="DC14" s="659"/>
      <c r="DD14" s="627">
        <v>4340</v>
      </c>
      <c r="DE14" s="622"/>
      <c r="DF14" s="622"/>
      <c r="DG14" s="622"/>
      <c r="DH14" s="622"/>
      <c r="DI14" s="622"/>
      <c r="DJ14" s="622"/>
      <c r="DK14" s="622"/>
      <c r="DL14" s="622"/>
      <c r="DM14" s="622"/>
      <c r="DN14" s="622"/>
      <c r="DO14" s="622"/>
      <c r="DP14" s="623"/>
      <c r="DQ14" s="627">
        <v>1831016</v>
      </c>
      <c r="DR14" s="622"/>
      <c r="DS14" s="622"/>
      <c r="DT14" s="622"/>
      <c r="DU14" s="622"/>
      <c r="DV14" s="622"/>
      <c r="DW14" s="622"/>
      <c r="DX14" s="622"/>
      <c r="DY14" s="622"/>
      <c r="DZ14" s="622"/>
      <c r="EA14" s="622"/>
      <c r="EB14" s="622"/>
      <c r="EC14" s="658"/>
    </row>
    <row r="15" spans="2:143" ht="11.25" customHeight="1" x14ac:dyDescent="0.15">
      <c r="B15" s="618" t="s">
        <v>257</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232</v>
      </c>
      <c r="AE15" s="660"/>
      <c r="AF15" s="660"/>
      <c r="AG15" s="660"/>
      <c r="AH15" s="660"/>
      <c r="AI15" s="660"/>
      <c r="AJ15" s="660"/>
      <c r="AK15" s="660"/>
      <c r="AL15" s="624" t="s">
        <v>128</v>
      </c>
      <c r="AM15" s="625"/>
      <c r="AN15" s="625"/>
      <c r="AO15" s="661"/>
      <c r="AP15" s="618" t="s">
        <v>258</v>
      </c>
      <c r="AQ15" s="619"/>
      <c r="AR15" s="619"/>
      <c r="AS15" s="619"/>
      <c r="AT15" s="619"/>
      <c r="AU15" s="619"/>
      <c r="AV15" s="619"/>
      <c r="AW15" s="619"/>
      <c r="AX15" s="619"/>
      <c r="AY15" s="619"/>
      <c r="AZ15" s="619"/>
      <c r="BA15" s="619"/>
      <c r="BB15" s="619"/>
      <c r="BC15" s="619"/>
      <c r="BD15" s="619"/>
      <c r="BE15" s="619"/>
      <c r="BF15" s="620"/>
      <c r="BG15" s="621">
        <v>936029</v>
      </c>
      <c r="BH15" s="622"/>
      <c r="BI15" s="622"/>
      <c r="BJ15" s="622"/>
      <c r="BK15" s="622"/>
      <c r="BL15" s="622"/>
      <c r="BM15" s="622"/>
      <c r="BN15" s="623"/>
      <c r="BO15" s="659">
        <v>4.3</v>
      </c>
      <c r="BP15" s="659"/>
      <c r="BQ15" s="659"/>
      <c r="BR15" s="659"/>
      <c r="BS15" s="660" t="s">
        <v>232</v>
      </c>
      <c r="BT15" s="660"/>
      <c r="BU15" s="660"/>
      <c r="BV15" s="660"/>
      <c r="BW15" s="660"/>
      <c r="BX15" s="660"/>
      <c r="BY15" s="660"/>
      <c r="BZ15" s="660"/>
      <c r="CA15" s="660"/>
      <c r="CB15" s="698"/>
      <c r="CD15" s="618" t="s">
        <v>259</v>
      </c>
      <c r="CE15" s="619"/>
      <c r="CF15" s="619"/>
      <c r="CG15" s="619"/>
      <c r="CH15" s="619"/>
      <c r="CI15" s="619"/>
      <c r="CJ15" s="619"/>
      <c r="CK15" s="619"/>
      <c r="CL15" s="619"/>
      <c r="CM15" s="619"/>
      <c r="CN15" s="619"/>
      <c r="CO15" s="619"/>
      <c r="CP15" s="619"/>
      <c r="CQ15" s="620"/>
      <c r="CR15" s="621">
        <v>5642529</v>
      </c>
      <c r="CS15" s="622"/>
      <c r="CT15" s="622"/>
      <c r="CU15" s="622"/>
      <c r="CV15" s="622"/>
      <c r="CW15" s="622"/>
      <c r="CX15" s="622"/>
      <c r="CY15" s="623"/>
      <c r="CZ15" s="659">
        <v>12</v>
      </c>
      <c r="DA15" s="659"/>
      <c r="DB15" s="659"/>
      <c r="DC15" s="659"/>
      <c r="DD15" s="627">
        <v>684199</v>
      </c>
      <c r="DE15" s="622"/>
      <c r="DF15" s="622"/>
      <c r="DG15" s="622"/>
      <c r="DH15" s="622"/>
      <c r="DI15" s="622"/>
      <c r="DJ15" s="622"/>
      <c r="DK15" s="622"/>
      <c r="DL15" s="622"/>
      <c r="DM15" s="622"/>
      <c r="DN15" s="622"/>
      <c r="DO15" s="622"/>
      <c r="DP15" s="623"/>
      <c r="DQ15" s="627">
        <v>4398396</v>
      </c>
      <c r="DR15" s="622"/>
      <c r="DS15" s="622"/>
      <c r="DT15" s="622"/>
      <c r="DU15" s="622"/>
      <c r="DV15" s="622"/>
      <c r="DW15" s="622"/>
      <c r="DX15" s="622"/>
      <c r="DY15" s="622"/>
      <c r="DZ15" s="622"/>
      <c r="EA15" s="622"/>
      <c r="EB15" s="622"/>
      <c r="EC15" s="658"/>
    </row>
    <row r="16" spans="2:143" ht="11.25" customHeight="1" x14ac:dyDescent="0.15">
      <c r="B16" s="618" t="s">
        <v>260</v>
      </c>
      <c r="C16" s="619"/>
      <c r="D16" s="619"/>
      <c r="E16" s="619"/>
      <c r="F16" s="619"/>
      <c r="G16" s="619"/>
      <c r="H16" s="619"/>
      <c r="I16" s="619"/>
      <c r="J16" s="619"/>
      <c r="K16" s="619"/>
      <c r="L16" s="619"/>
      <c r="M16" s="619"/>
      <c r="N16" s="619"/>
      <c r="O16" s="619"/>
      <c r="P16" s="619"/>
      <c r="Q16" s="620"/>
      <c r="R16" s="621">
        <v>51696</v>
      </c>
      <c r="S16" s="622"/>
      <c r="T16" s="622"/>
      <c r="U16" s="622"/>
      <c r="V16" s="622"/>
      <c r="W16" s="622"/>
      <c r="X16" s="622"/>
      <c r="Y16" s="623"/>
      <c r="Z16" s="659">
        <v>0.1</v>
      </c>
      <c r="AA16" s="659"/>
      <c r="AB16" s="659"/>
      <c r="AC16" s="659"/>
      <c r="AD16" s="660">
        <v>51696</v>
      </c>
      <c r="AE16" s="660"/>
      <c r="AF16" s="660"/>
      <c r="AG16" s="660"/>
      <c r="AH16" s="660"/>
      <c r="AI16" s="660"/>
      <c r="AJ16" s="660"/>
      <c r="AK16" s="660"/>
      <c r="AL16" s="624">
        <v>0.2</v>
      </c>
      <c r="AM16" s="625"/>
      <c r="AN16" s="625"/>
      <c r="AO16" s="661"/>
      <c r="AP16" s="618" t="s">
        <v>261</v>
      </c>
      <c r="AQ16" s="619"/>
      <c r="AR16" s="619"/>
      <c r="AS16" s="619"/>
      <c r="AT16" s="619"/>
      <c r="AU16" s="619"/>
      <c r="AV16" s="619"/>
      <c r="AW16" s="619"/>
      <c r="AX16" s="619"/>
      <c r="AY16" s="619"/>
      <c r="AZ16" s="619"/>
      <c r="BA16" s="619"/>
      <c r="BB16" s="619"/>
      <c r="BC16" s="619"/>
      <c r="BD16" s="619"/>
      <c r="BE16" s="619"/>
      <c r="BF16" s="620"/>
      <c r="BG16" s="621">
        <v>3</v>
      </c>
      <c r="BH16" s="622"/>
      <c r="BI16" s="622"/>
      <c r="BJ16" s="622"/>
      <c r="BK16" s="622"/>
      <c r="BL16" s="622"/>
      <c r="BM16" s="622"/>
      <c r="BN16" s="623"/>
      <c r="BO16" s="659">
        <v>0</v>
      </c>
      <c r="BP16" s="659"/>
      <c r="BQ16" s="659"/>
      <c r="BR16" s="659"/>
      <c r="BS16" s="660" t="s">
        <v>174</v>
      </c>
      <c r="BT16" s="660"/>
      <c r="BU16" s="660"/>
      <c r="BV16" s="660"/>
      <c r="BW16" s="660"/>
      <c r="BX16" s="660"/>
      <c r="BY16" s="660"/>
      <c r="BZ16" s="660"/>
      <c r="CA16" s="660"/>
      <c r="CB16" s="698"/>
      <c r="CD16" s="618" t="s">
        <v>262</v>
      </c>
      <c r="CE16" s="619"/>
      <c r="CF16" s="619"/>
      <c r="CG16" s="619"/>
      <c r="CH16" s="619"/>
      <c r="CI16" s="619"/>
      <c r="CJ16" s="619"/>
      <c r="CK16" s="619"/>
      <c r="CL16" s="619"/>
      <c r="CM16" s="619"/>
      <c r="CN16" s="619"/>
      <c r="CO16" s="619"/>
      <c r="CP16" s="619"/>
      <c r="CQ16" s="620"/>
      <c r="CR16" s="621" t="s">
        <v>232</v>
      </c>
      <c r="CS16" s="622"/>
      <c r="CT16" s="622"/>
      <c r="CU16" s="622"/>
      <c r="CV16" s="622"/>
      <c r="CW16" s="622"/>
      <c r="CX16" s="622"/>
      <c r="CY16" s="623"/>
      <c r="CZ16" s="659" t="s">
        <v>128</v>
      </c>
      <c r="DA16" s="659"/>
      <c r="DB16" s="659"/>
      <c r="DC16" s="659"/>
      <c r="DD16" s="627" t="s">
        <v>128</v>
      </c>
      <c r="DE16" s="622"/>
      <c r="DF16" s="622"/>
      <c r="DG16" s="622"/>
      <c r="DH16" s="622"/>
      <c r="DI16" s="622"/>
      <c r="DJ16" s="622"/>
      <c r="DK16" s="622"/>
      <c r="DL16" s="622"/>
      <c r="DM16" s="622"/>
      <c r="DN16" s="622"/>
      <c r="DO16" s="622"/>
      <c r="DP16" s="623"/>
      <c r="DQ16" s="627" t="s">
        <v>232</v>
      </c>
      <c r="DR16" s="622"/>
      <c r="DS16" s="622"/>
      <c r="DT16" s="622"/>
      <c r="DU16" s="622"/>
      <c r="DV16" s="622"/>
      <c r="DW16" s="622"/>
      <c r="DX16" s="622"/>
      <c r="DY16" s="622"/>
      <c r="DZ16" s="622"/>
      <c r="EA16" s="622"/>
      <c r="EB16" s="622"/>
      <c r="EC16" s="658"/>
    </row>
    <row r="17" spans="2:133" ht="11.25" customHeight="1" x14ac:dyDescent="0.15">
      <c r="B17" s="618" t="s">
        <v>263</v>
      </c>
      <c r="C17" s="619"/>
      <c r="D17" s="619"/>
      <c r="E17" s="619"/>
      <c r="F17" s="619"/>
      <c r="G17" s="619"/>
      <c r="H17" s="619"/>
      <c r="I17" s="619"/>
      <c r="J17" s="619"/>
      <c r="K17" s="619"/>
      <c r="L17" s="619"/>
      <c r="M17" s="619"/>
      <c r="N17" s="619"/>
      <c r="O17" s="619"/>
      <c r="P17" s="619"/>
      <c r="Q17" s="620"/>
      <c r="R17" s="621">
        <v>219925</v>
      </c>
      <c r="S17" s="622"/>
      <c r="T17" s="622"/>
      <c r="U17" s="622"/>
      <c r="V17" s="622"/>
      <c r="W17" s="622"/>
      <c r="X17" s="622"/>
      <c r="Y17" s="623"/>
      <c r="Z17" s="659">
        <v>0.4</v>
      </c>
      <c r="AA17" s="659"/>
      <c r="AB17" s="659"/>
      <c r="AC17" s="659"/>
      <c r="AD17" s="660">
        <v>219925</v>
      </c>
      <c r="AE17" s="660"/>
      <c r="AF17" s="660"/>
      <c r="AG17" s="660"/>
      <c r="AH17" s="660"/>
      <c r="AI17" s="660"/>
      <c r="AJ17" s="660"/>
      <c r="AK17" s="660"/>
      <c r="AL17" s="624">
        <v>0.8</v>
      </c>
      <c r="AM17" s="625"/>
      <c r="AN17" s="625"/>
      <c r="AO17" s="661"/>
      <c r="AP17" s="618" t="s">
        <v>264</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174</v>
      </c>
      <c r="BP17" s="659"/>
      <c r="BQ17" s="659"/>
      <c r="BR17" s="659"/>
      <c r="BS17" s="660" t="s">
        <v>232</v>
      </c>
      <c r="BT17" s="660"/>
      <c r="BU17" s="660"/>
      <c r="BV17" s="660"/>
      <c r="BW17" s="660"/>
      <c r="BX17" s="660"/>
      <c r="BY17" s="660"/>
      <c r="BZ17" s="660"/>
      <c r="CA17" s="660"/>
      <c r="CB17" s="698"/>
      <c r="CD17" s="618" t="s">
        <v>265</v>
      </c>
      <c r="CE17" s="619"/>
      <c r="CF17" s="619"/>
      <c r="CG17" s="619"/>
      <c r="CH17" s="619"/>
      <c r="CI17" s="619"/>
      <c r="CJ17" s="619"/>
      <c r="CK17" s="619"/>
      <c r="CL17" s="619"/>
      <c r="CM17" s="619"/>
      <c r="CN17" s="619"/>
      <c r="CO17" s="619"/>
      <c r="CP17" s="619"/>
      <c r="CQ17" s="620"/>
      <c r="CR17" s="621">
        <v>3892345</v>
      </c>
      <c r="CS17" s="622"/>
      <c r="CT17" s="622"/>
      <c r="CU17" s="622"/>
      <c r="CV17" s="622"/>
      <c r="CW17" s="622"/>
      <c r="CX17" s="622"/>
      <c r="CY17" s="623"/>
      <c r="CZ17" s="659">
        <v>8.1999999999999993</v>
      </c>
      <c r="DA17" s="659"/>
      <c r="DB17" s="659"/>
      <c r="DC17" s="659"/>
      <c r="DD17" s="627" t="s">
        <v>174</v>
      </c>
      <c r="DE17" s="622"/>
      <c r="DF17" s="622"/>
      <c r="DG17" s="622"/>
      <c r="DH17" s="622"/>
      <c r="DI17" s="622"/>
      <c r="DJ17" s="622"/>
      <c r="DK17" s="622"/>
      <c r="DL17" s="622"/>
      <c r="DM17" s="622"/>
      <c r="DN17" s="622"/>
      <c r="DO17" s="622"/>
      <c r="DP17" s="623"/>
      <c r="DQ17" s="627">
        <v>3892345</v>
      </c>
      <c r="DR17" s="622"/>
      <c r="DS17" s="622"/>
      <c r="DT17" s="622"/>
      <c r="DU17" s="622"/>
      <c r="DV17" s="622"/>
      <c r="DW17" s="622"/>
      <c r="DX17" s="622"/>
      <c r="DY17" s="622"/>
      <c r="DZ17" s="622"/>
      <c r="EA17" s="622"/>
      <c r="EB17" s="622"/>
      <c r="EC17" s="658"/>
    </row>
    <row r="18" spans="2:133" ht="11.25" customHeight="1" x14ac:dyDescent="0.15">
      <c r="B18" s="618" t="s">
        <v>266</v>
      </c>
      <c r="C18" s="619"/>
      <c r="D18" s="619"/>
      <c r="E18" s="619"/>
      <c r="F18" s="619"/>
      <c r="G18" s="619"/>
      <c r="H18" s="619"/>
      <c r="I18" s="619"/>
      <c r="J18" s="619"/>
      <c r="K18" s="619"/>
      <c r="L18" s="619"/>
      <c r="M18" s="619"/>
      <c r="N18" s="619"/>
      <c r="O18" s="619"/>
      <c r="P18" s="619"/>
      <c r="Q18" s="620"/>
      <c r="R18" s="621">
        <v>165051</v>
      </c>
      <c r="S18" s="622"/>
      <c r="T18" s="622"/>
      <c r="U18" s="622"/>
      <c r="V18" s="622"/>
      <c r="W18" s="622"/>
      <c r="X18" s="622"/>
      <c r="Y18" s="623"/>
      <c r="Z18" s="659">
        <v>0.3</v>
      </c>
      <c r="AA18" s="659"/>
      <c r="AB18" s="659"/>
      <c r="AC18" s="659"/>
      <c r="AD18" s="660">
        <v>165051</v>
      </c>
      <c r="AE18" s="660"/>
      <c r="AF18" s="660"/>
      <c r="AG18" s="660"/>
      <c r="AH18" s="660"/>
      <c r="AI18" s="660"/>
      <c r="AJ18" s="660"/>
      <c r="AK18" s="660"/>
      <c r="AL18" s="624">
        <v>0.6</v>
      </c>
      <c r="AM18" s="625"/>
      <c r="AN18" s="625"/>
      <c r="AO18" s="661"/>
      <c r="AP18" s="618" t="s">
        <v>267</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59" t="s">
        <v>174</v>
      </c>
      <c r="BP18" s="659"/>
      <c r="BQ18" s="659"/>
      <c r="BR18" s="659"/>
      <c r="BS18" s="660" t="s">
        <v>128</v>
      </c>
      <c r="BT18" s="660"/>
      <c r="BU18" s="660"/>
      <c r="BV18" s="660"/>
      <c r="BW18" s="660"/>
      <c r="BX18" s="660"/>
      <c r="BY18" s="660"/>
      <c r="BZ18" s="660"/>
      <c r="CA18" s="660"/>
      <c r="CB18" s="698"/>
      <c r="CD18" s="618" t="s">
        <v>268</v>
      </c>
      <c r="CE18" s="619"/>
      <c r="CF18" s="619"/>
      <c r="CG18" s="619"/>
      <c r="CH18" s="619"/>
      <c r="CI18" s="619"/>
      <c r="CJ18" s="619"/>
      <c r="CK18" s="619"/>
      <c r="CL18" s="619"/>
      <c r="CM18" s="619"/>
      <c r="CN18" s="619"/>
      <c r="CO18" s="619"/>
      <c r="CP18" s="619"/>
      <c r="CQ18" s="620"/>
      <c r="CR18" s="621" t="s">
        <v>232</v>
      </c>
      <c r="CS18" s="622"/>
      <c r="CT18" s="622"/>
      <c r="CU18" s="622"/>
      <c r="CV18" s="622"/>
      <c r="CW18" s="622"/>
      <c r="CX18" s="622"/>
      <c r="CY18" s="623"/>
      <c r="CZ18" s="659" t="s">
        <v>128</v>
      </c>
      <c r="DA18" s="659"/>
      <c r="DB18" s="659"/>
      <c r="DC18" s="659"/>
      <c r="DD18" s="627" t="s">
        <v>128</v>
      </c>
      <c r="DE18" s="622"/>
      <c r="DF18" s="622"/>
      <c r="DG18" s="622"/>
      <c r="DH18" s="622"/>
      <c r="DI18" s="622"/>
      <c r="DJ18" s="622"/>
      <c r="DK18" s="622"/>
      <c r="DL18" s="622"/>
      <c r="DM18" s="622"/>
      <c r="DN18" s="622"/>
      <c r="DO18" s="622"/>
      <c r="DP18" s="623"/>
      <c r="DQ18" s="627" t="s">
        <v>232</v>
      </c>
      <c r="DR18" s="622"/>
      <c r="DS18" s="622"/>
      <c r="DT18" s="622"/>
      <c r="DU18" s="622"/>
      <c r="DV18" s="622"/>
      <c r="DW18" s="622"/>
      <c r="DX18" s="622"/>
      <c r="DY18" s="622"/>
      <c r="DZ18" s="622"/>
      <c r="EA18" s="622"/>
      <c r="EB18" s="622"/>
      <c r="EC18" s="658"/>
    </row>
    <row r="19" spans="2:133" ht="11.25" customHeight="1" x14ac:dyDescent="0.15">
      <c r="B19" s="618" t="s">
        <v>269</v>
      </c>
      <c r="C19" s="619"/>
      <c r="D19" s="619"/>
      <c r="E19" s="619"/>
      <c r="F19" s="619"/>
      <c r="G19" s="619"/>
      <c r="H19" s="619"/>
      <c r="I19" s="619"/>
      <c r="J19" s="619"/>
      <c r="K19" s="619"/>
      <c r="L19" s="619"/>
      <c r="M19" s="619"/>
      <c r="N19" s="619"/>
      <c r="O19" s="619"/>
      <c r="P19" s="619"/>
      <c r="Q19" s="620"/>
      <c r="R19" s="621">
        <v>160243</v>
      </c>
      <c r="S19" s="622"/>
      <c r="T19" s="622"/>
      <c r="U19" s="622"/>
      <c r="V19" s="622"/>
      <c r="W19" s="622"/>
      <c r="X19" s="622"/>
      <c r="Y19" s="623"/>
      <c r="Z19" s="659">
        <v>0.3</v>
      </c>
      <c r="AA19" s="659"/>
      <c r="AB19" s="659"/>
      <c r="AC19" s="659"/>
      <c r="AD19" s="660">
        <v>160243</v>
      </c>
      <c r="AE19" s="660"/>
      <c r="AF19" s="660"/>
      <c r="AG19" s="660"/>
      <c r="AH19" s="660"/>
      <c r="AI19" s="660"/>
      <c r="AJ19" s="660"/>
      <c r="AK19" s="660"/>
      <c r="AL19" s="624">
        <v>0.6</v>
      </c>
      <c r="AM19" s="625"/>
      <c r="AN19" s="625"/>
      <c r="AO19" s="661"/>
      <c r="AP19" s="618" t="s">
        <v>270</v>
      </c>
      <c r="AQ19" s="619"/>
      <c r="AR19" s="619"/>
      <c r="AS19" s="619"/>
      <c r="AT19" s="619"/>
      <c r="AU19" s="619"/>
      <c r="AV19" s="619"/>
      <c r="AW19" s="619"/>
      <c r="AX19" s="619"/>
      <c r="AY19" s="619"/>
      <c r="AZ19" s="619"/>
      <c r="BA19" s="619"/>
      <c r="BB19" s="619"/>
      <c r="BC19" s="619"/>
      <c r="BD19" s="619"/>
      <c r="BE19" s="619"/>
      <c r="BF19" s="620"/>
      <c r="BG19" s="621">
        <v>1350481</v>
      </c>
      <c r="BH19" s="622"/>
      <c r="BI19" s="622"/>
      <c r="BJ19" s="622"/>
      <c r="BK19" s="622"/>
      <c r="BL19" s="622"/>
      <c r="BM19" s="622"/>
      <c r="BN19" s="623"/>
      <c r="BO19" s="659">
        <v>6.3</v>
      </c>
      <c r="BP19" s="659"/>
      <c r="BQ19" s="659"/>
      <c r="BR19" s="659"/>
      <c r="BS19" s="660" t="s">
        <v>232</v>
      </c>
      <c r="BT19" s="660"/>
      <c r="BU19" s="660"/>
      <c r="BV19" s="660"/>
      <c r="BW19" s="660"/>
      <c r="BX19" s="660"/>
      <c r="BY19" s="660"/>
      <c r="BZ19" s="660"/>
      <c r="CA19" s="660"/>
      <c r="CB19" s="698"/>
      <c r="CD19" s="618" t="s">
        <v>271</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15">
      <c r="B20" s="688" t="s">
        <v>272</v>
      </c>
      <c r="C20" s="689"/>
      <c r="D20" s="689"/>
      <c r="E20" s="689"/>
      <c r="F20" s="689"/>
      <c r="G20" s="689"/>
      <c r="H20" s="689"/>
      <c r="I20" s="689"/>
      <c r="J20" s="689"/>
      <c r="K20" s="689"/>
      <c r="L20" s="689"/>
      <c r="M20" s="689"/>
      <c r="N20" s="689"/>
      <c r="O20" s="689"/>
      <c r="P20" s="689"/>
      <c r="Q20" s="690"/>
      <c r="R20" s="621">
        <v>4808</v>
      </c>
      <c r="S20" s="622"/>
      <c r="T20" s="622"/>
      <c r="U20" s="622"/>
      <c r="V20" s="622"/>
      <c r="W20" s="622"/>
      <c r="X20" s="622"/>
      <c r="Y20" s="623"/>
      <c r="Z20" s="659">
        <v>0</v>
      </c>
      <c r="AA20" s="659"/>
      <c r="AB20" s="659"/>
      <c r="AC20" s="659"/>
      <c r="AD20" s="660">
        <v>4808</v>
      </c>
      <c r="AE20" s="660"/>
      <c r="AF20" s="660"/>
      <c r="AG20" s="660"/>
      <c r="AH20" s="660"/>
      <c r="AI20" s="660"/>
      <c r="AJ20" s="660"/>
      <c r="AK20" s="660"/>
      <c r="AL20" s="624">
        <v>0</v>
      </c>
      <c r="AM20" s="625"/>
      <c r="AN20" s="625"/>
      <c r="AO20" s="661"/>
      <c r="AP20" s="618" t="s">
        <v>273</v>
      </c>
      <c r="AQ20" s="619"/>
      <c r="AR20" s="619"/>
      <c r="AS20" s="619"/>
      <c r="AT20" s="619"/>
      <c r="AU20" s="619"/>
      <c r="AV20" s="619"/>
      <c r="AW20" s="619"/>
      <c r="AX20" s="619"/>
      <c r="AY20" s="619"/>
      <c r="AZ20" s="619"/>
      <c r="BA20" s="619"/>
      <c r="BB20" s="619"/>
      <c r="BC20" s="619"/>
      <c r="BD20" s="619"/>
      <c r="BE20" s="619"/>
      <c r="BF20" s="620"/>
      <c r="BG20" s="621">
        <v>1350481</v>
      </c>
      <c r="BH20" s="622"/>
      <c r="BI20" s="622"/>
      <c r="BJ20" s="622"/>
      <c r="BK20" s="622"/>
      <c r="BL20" s="622"/>
      <c r="BM20" s="622"/>
      <c r="BN20" s="623"/>
      <c r="BO20" s="659">
        <v>6.3</v>
      </c>
      <c r="BP20" s="659"/>
      <c r="BQ20" s="659"/>
      <c r="BR20" s="659"/>
      <c r="BS20" s="660" t="s">
        <v>174</v>
      </c>
      <c r="BT20" s="660"/>
      <c r="BU20" s="660"/>
      <c r="BV20" s="660"/>
      <c r="BW20" s="660"/>
      <c r="BX20" s="660"/>
      <c r="BY20" s="660"/>
      <c r="BZ20" s="660"/>
      <c r="CA20" s="660"/>
      <c r="CB20" s="698"/>
      <c r="CD20" s="618" t="s">
        <v>274</v>
      </c>
      <c r="CE20" s="619"/>
      <c r="CF20" s="619"/>
      <c r="CG20" s="619"/>
      <c r="CH20" s="619"/>
      <c r="CI20" s="619"/>
      <c r="CJ20" s="619"/>
      <c r="CK20" s="619"/>
      <c r="CL20" s="619"/>
      <c r="CM20" s="619"/>
      <c r="CN20" s="619"/>
      <c r="CO20" s="619"/>
      <c r="CP20" s="619"/>
      <c r="CQ20" s="620"/>
      <c r="CR20" s="621">
        <v>47195861</v>
      </c>
      <c r="CS20" s="622"/>
      <c r="CT20" s="622"/>
      <c r="CU20" s="622"/>
      <c r="CV20" s="622"/>
      <c r="CW20" s="622"/>
      <c r="CX20" s="622"/>
      <c r="CY20" s="623"/>
      <c r="CZ20" s="659">
        <v>100</v>
      </c>
      <c r="DA20" s="659"/>
      <c r="DB20" s="659"/>
      <c r="DC20" s="659"/>
      <c r="DD20" s="627">
        <v>2711784</v>
      </c>
      <c r="DE20" s="622"/>
      <c r="DF20" s="622"/>
      <c r="DG20" s="622"/>
      <c r="DH20" s="622"/>
      <c r="DI20" s="622"/>
      <c r="DJ20" s="622"/>
      <c r="DK20" s="622"/>
      <c r="DL20" s="622"/>
      <c r="DM20" s="622"/>
      <c r="DN20" s="622"/>
      <c r="DO20" s="622"/>
      <c r="DP20" s="623"/>
      <c r="DQ20" s="627">
        <v>31553406</v>
      </c>
      <c r="DR20" s="622"/>
      <c r="DS20" s="622"/>
      <c r="DT20" s="622"/>
      <c r="DU20" s="622"/>
      <c r="DV20" s="622"/>
      <c r="DW20" s="622"/>
      <c r="DX20" s="622"/>
      <c r="DY20" s="622"/>
      <c r="DZ20" s="622"/>
      <c r="EA20" s="622"/>
      <c r="EB20" s="622"/>
      <c r="EC20" s="658"/>
    </row>
    <row r="21" spans="2:133" ht="11.25" customHeight="1" x14ac:dyDescent="0.15">
      <c r="B21" s="618" t="s">
        <v>275</v>
      </c>
      <c r="C21" s="619"/>
      <c r="D21" s="619"/>
      <c r="E21" s="619"/>
      <c r="F21" s="619"/>
      <c r="G21" s="619"/>
      <c r="H21" s="619"/>
      <c r="I21" s="619"/>
      <c r="J21" s="619"/>
      <c r="K21" s="619"/>
      <c r="L21" s="619"/>
      <c r="M21" s="619"/>
      <c r="N21" s="619"/>
      <c r="O21" s="619"/>
      <c r="P21" s="619"/>
      <c r="Q21" s="620"/>
      <c r="R21" s="621">
        <v>2958476</v>
      </c>
      <c r="S21" s="622"/>
      <c r="T21" s="622"/>
      <c r="U21" s="622"/>
      <c r="V21" s="622"/>
      <c r="W21" s="622"/>
      <c r="X21" s="622"/>
      <c r="Y21" s="623"/>
      <c r="Z21" s="659">
        <v>6.1</v>
      </c>
      <c r="AA21" s="659"/>
      <c r="AB21" s="659"/>
      <c r="AC21" s="659"/>
      <c r="AD21" s="660">
        <v>2785731</v>
      </c>
      <c r="AE21" s="660"/>
      <c r="AF21" s="660"/>
      <c r="AG21" s="660"/>
      <c r="AH21" s="660"/>
      <c r="AI21" s="660"/>
      <c r="AJ21" s="660"/>
      <c r="AK21" s="660"/>
      <c r="AL21" s="624">
        <v>10.1</v>
      </c>
      <c r="AM21" s="625"/>
      <c r="AN21" s="625"/>
      <c r="AO21" s="661"/>
      <c r="AP21" s="618" t="s">
        <v>276</v>
      </c>
      <c r="AQ21" s="699"/>
      <c r="AR21" s="699"/>
      <c r="AS21" s="699"/>
      <c r="AT21" s="699"/>
      <c r="AU21" s="699"/>
      <c r="AV21" s="699"/>
      <c r="AW21" s="699"/>
      <c r="AX21" s="699"/>
      <c r="AY21" s="699"/>
      <c r="AZ21" s="699"/>
      <c r="BA21" s="699"/>
      <c r="BB21" s="699"/>
      <c r="BC21" s="699"/>
      <c r="BD21" s="699"/>
      <c r="BE21" s="699"/>
      <c r="BF21" s="700"/>
      <c r="BG21" s="621" t="s">
        <v>232</v>
      </c>
      <c r="BH21" s="622"/>
      <c r="BI21" s="622"/>
      <c r="BJ21" s="622"/>
      <c r="BK21" s="622"/>
      <c r="BL21" s="622"/>
      <c r="BM21" s="622"/>
      <c r="BN21" s="623"/>
      <c r="BO21" s="659" t="s">
        <v>232</v>
      </c>
      <c r="BP21" s="659"/>
      <c r="BQ21" s="659"/>
      <c r="BR21" s="659"/>
      <c r="BS21" s="660" t="s">
        <v>128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277</v>
      </c>
      <c r="C22" s="619"/>
      <c r="D22" s="619"/>
      <c r="E22" s="619"/>
      <c r="F22" s="619"/>
      <c r="G22" s="619"/>
      <c r="H22" s="619"/>
      <c r="I22" s="619"/>
      <c r="J22" s="619"/>
      <c r="K22" s="619"/>
      <c r="L22" s="619"/>
      <c r="M22" s="619"/>
      <c r="N22" s="619"/>
      <c r="O22" s="619"/>
      <c r="P22" s="619"/>
      <c r="Q22" s="620"/>
      <c r="R22" s="621">
        <v>2785731</v>
      </c>
      <c r="S22" s="622"/>
      <c r="T22" s="622"/>
      <c r="U22" s="622"/>
      <c r="V22" s="622"/>
      <c r="W22" s="622"/>
      <c r="X22" s="622"/>
      <c r="Y22" s="623"/>
      <c r="Z22" s="659">
        <v>5.7</v>
      </c>
      <c r="AA22" s="659"/>
      <c r="AB22" s="659"/>
      <c r="AC22" s="659"/>
      <c r="AD22" s="660">
        <v>2785731</v>
      </c>
      <c r="AE22" s="660"/>
      <c r="AF22" s="660"/>
      <c r="AG22" s="660"/>
      <c r="AH22" s="660"/>
      <c r="AI22" s="660"/>
      <c r="AJ22" s="660"/>
      <c r="AK22" s="660"/>
      <c r="AL22" s="624">
        <v>10.1</v>
      </c>
      <c r="AM22" s="625"/>
      <c r="AN22" s="625"/>
      <c r="AO22" s="661"/>
      <c r="AP22" s="618" t="s">
        <v>278</v>
      </c>
      <c r="AQ22" s="699"/>
      <c r="AR22" s="699"/>
      <c r="AS22" s="699"/>
      <c r="AT22" s="699"/>
      <c r="AU22" s="699"/>
      <c r="AV22" s="699"/>
      <c r="AW22" s="699"/>
      <c r="AX22" s="699"/>
      <c r="AY22" s="699"/>
      <c r="AZ22" s="699"/>
      <c r="BA22" s="699"/>
      <c r="BB22" s="699"/>
      <c r="BC22" s="699"/>
      <c r="BD22" s="699"/>
      <c r="BE22" s="699"/>
      <c r="BF22" s="700"/>
      <c r="BG22" s="621" t="s">
        <v>232</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698"/>
      <c r="CD22" s="673" t="s">
        <v>279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280</v>
      </c>
      <c r="C23" s="619"/>
      <c r="D23" s="619"/>
      <c r="E23" s="619"/>
      <c r="F23" s="619"/>
      <c r="G23" s="619"/>
      <c r="H23" s="619"/>
      <c r="I23" s="619"/>
      <c r="J23" s="619"/>
      <c r="K23" s="619"/>
      <c r="L23" s="619"/>
      <c r="M23" s="619"/>
      <c r="N23" s="619"/>
      <c r="O23" s="619"/>
      <c r="P23" s="619"/>
      <c r="Q23" s="620"/>
      <c r="R23" s="621">
        <v>172617</v>
      </c>
      <c r="S23" s="622"/>
      <c r="T23" s="622"/>
      <c r="U23" s="622"/>
      <c r="V23" s="622"/>
      <c r="W23" s="622"/>
      <c r="X23" s="622"/>
      <c r="Y23" s="623"/>
      <c r="Z23" s="659">
        <v>0.4</v>
      </c>
      <c r="AA23" s="659"/>
      <c r="AB23" s="659"/>
      <c r="AC23" s="659"/>
      <c r="AD23" s="660" t="s">
        <v>128</v>
      </c>
      <c r="AE23" s="660"/>
      <c r="AF23" s="660"/>
      <c r="AG23" s="660"/>
      <c r="AH23" s="660"/>
      <c r="AI23" s="660"/>
      <c r="AJ23" s="660"/>
      <c r="AK23" s="660"/>
      <c r="AL23" s="624" t="s">
        <v>128</v>
      </c>
      <c r="AM23" s="625"/>
      <c r="AN23" s="625"/>
      <c r="AO23" s="661"/>
      <c r="AP23" s="618" t="s">
        <v>281</v>
      </c>
      <c r="AQ23" s="699"/>
      <c r="AR23" s="699"/>
      <c r="AS23" s="699"/>
      <c r="AT23" s="699"/>
      <c r="AU23" s="699"/>
      <c r="AV23" s="699"/>
      <c r="AW23" s="699"/>
      <c r="AX23" s="699"/>
      <c r="AY23" s="699"/>
      <c r="AZ23" s="699"/>
      <c r="BA23" s="699"/>
      <c r="BB23" s="699"/>
      <c r="BC23" s="699"/>
      <c r="BD23" s="699"/>
      <c r="BE23" s="699"/>
      <c r="BF23" s="700"/>
      <c r="BG23" s="621">
        <v>1350481</v>
      </c>
      <c r="BH23" s="622"/>
      <c r="BI23" s="622"/>
      <c r="BJ23" s="622"/>
      <c r="BK23" s="622"/>
      <c r="BL23" s="622"/>
      <c r="BM23" s="622"/>
      <c r="BN23" s="623"/>
      <c r="BO23" s="659">
        <v>6.3</v>
      </c>
      <c r="BP23" s="659"/>
      <c r="BQ23" s="659"/>
      <c r="BR23" s="659"/>
      <c r="BS23" s="660" t="s">
        <v>232</v>
      </c>
      <c r="BT23" s="660"/>
      <c r="BU23" s="660"/>
      <c r="BV23" s="660"/>
      <c r="BW23" s="660"/>
      <c r="BX23" s="660"/>
      <c r="BY23" s="660"/>
      <c r="BZ23" s="660"/>
      <c r="CA23" s="660"/>
      <c r="CB23" s="698"/>
      <c r="CD23" s="673" t="s">
        <v>220</v>
      </c>
      <c r="CE23" s="674"/>
      <c r="CF23" s="674"/>
      <c r="CG23" s="674"/>
      <c r="CH23" s="674"/>
      <c r="CI23" s="674"/>
      <c r="CJ23" s="674"/>
      <c r="CK23" s="674"/>
      <c r="CL23" s="674"/>
      <c r="CM23" s="674"/>
      <c r="CN23" s="674"/>
      <c r="CO23" s="674"/>
      <c r="CP23" s="674"/>
      <c r="CQ23" s="675"/>
      <c r="CR23" s="673" t="s">
        <v>282</v>
      </c>
      <c r="CS23" s="674"/>
      <c r="CT23" s="674"/>
      <c r="CU23" s="674"/>
      <c r="CV23" s="674"/>
      <c r="CW23" s="674"/>
      <c r="CX23" s="674"/>
      <c r="CY23" s="675"/>
      <c r="CZ23" s="673" t="s">
        <v>283</v>
      </c>
      <c r="DA23" s="674"/>
      <c r="DB23" s="674"/>
      <c r="DC23" s="675"/>
      <c r="DD23" s="673" t="s">
        <v>284</v>
      </c>
      <c r="DE23" s="674"/>
      <c r="DF23" s="674"/>
      <c r="DG23" s="674"/>
      <c r="DH23" s="674"/>
      <c r="DI23" s="674"/>
      <c r="DJ23" s="674"/>
      <c r="DK23" s="675"/>
      <c r="DL23" s="711" t="s">
        <v>285</v>
      </c>
      <c r="DM23" s="712"/>
      <c r="DN23" s="712"/>
      <c r="DO23" s="712"/>
      <c r="DP23" s="712"/>
      <c r="DQ23" s="712"/>
      <c r="DR23" s="712"/>
      <c r="DS23" s="712"/>
      <c r="DT23" s="712"/>
      <c r="DU23" s="712"/>
      <c r="DV23" s="713"/>
      <c r="DW23" s="673" t="s">
        <v>286</v>
      </c>
      <c r="DX23" s="674"/>
      <c r="DY23" s="674"/>
      <c r="DZ23" s="674"/>
      <c r="EA23" s="674"/>
      <c r="EB23" s="674"/>
      <c r="EC23" s="675"/>
    </row>
    <row r="24" spans="2:133" ht="11.25" customHeight="1" x14ac:dyDescent="0.15">
      <c r="B24" s="618" t="s">
        <v>287</v>
      </c>
      <c r="C24" s="619"/>
      <c r="D24" s="619"/>
      <c r="E24" s="619"/>
      <c r="F24" s="619"/>
      <c r="G24" s="619"/>
      <c r="H24" s="619"/>
      <c r="I24" s="619"/>
      <c r="J24" s="619"/>
      <c r="K24" s="619"/>
      <c r="L24" s="619"/>
      <c r="M24" s="619"/>
      <c r="N24" s="619"/>
      <c r="O24" s="619"/>
      <c r="P24" s="619"/>
      <c r="Q24" s="620"/>
      <c r="R24" s="621">
        <v>128</v>
      </c>
      <c r="S24" s="622"/>
      <c r="T24" s="622"/>
      <c r="U24" s="622"/>
      <c r="V24" s="622"/>
      <c r="W24" s="622"/>
      <c r="X24" s="622"/>
      <c r="Y24" s="623"/>
      <c r="Z24" s="659">
        <v>0</v>
      </c>
      <c r="AA24" s="659"/>
      <c r="AB24" s="659"/>
      <c r="AC24" s="659"/>
      <c r="AD24" s="660" t="s">
        <v>174</v>
      </c>
      <c r="AE24" s="660"/>
      <c r="AF24" s="660"/>
      <c r="AG24" s="660"/>
      <c r="AH24" s="660"/>
      <c r="AI24" s="660"/>
      <c r="AJ24" s="660"/>
      <c r="AK24" s="660"/>
      <c r="AL24" s="624" t="s">
        <v>128</v>
      </c>
      <c r="AM24" s="625"/>
      <c r="AN24" s="625"/>
      <c r="AO24" s="661"/>
      <c r="AP24" s="618" t="s">
        <v>288</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232</v>
      </c>
      <c r="BP24" s="659"/>
      <c r="BQ24" s="659"/>
      <c r="BR24" s="659"/>
      <c r="BS24" s="660" t="s">
        <v>128</v>
      </c>
      <c r="BT24" s="660"/>
      <c r="BU24" s="660"/>
      <c r="BV24" s="660"/>
      <c r="BW24" s="660"/>
      <c r="BX24" s="660"/>
      <c r="BY24" s="660"/>
      <c r="BZ24" s="660"/>
      <c r="CA24" s="660"/>
      <c r="CB24" s="698"/>
      <c r="CD24" s="679" t="s">
        <v>289</v>
      </c>
      <c r="CE24" s="680"/>
      <c r="CF24" s="680"/>
      <c r="CG24" s="680"/>
      <c r="CH24" s="680"/>
      <c r="CI24" s="680"/>
      <c r="CJ24" s="680"/>
      <c r="CK24" s="680"/>
      <c r="CL24" s="680"/>
      <c r="CM24" s="680"/>
      <c r="CN24" s="680"/>
      <c r="CO24" s="680"/>
      <c r="CP24" s="680"/>
      <c r="CQ24" s="681"/>
      <c r="CR24" s="676">
        <v>24818837</v>
      </c>
      <c r="CS24" s="677"/>
      <c r="CT24" s="677"/>
      <c r="CU24" s="677"/>
      <c r="CV24" s="677"/>
      <c r="CW24" s="677"/>
      <c r="CX24" s="677"/>
      <c r="CY24" s="702"/>
      <c r="CZ24" s="703">
        <v>52.6</v>
      </c>
      <c r="DA24" s="685"/>
      <c r="DB24" s="685"/>
      <c r="DC24" s="705"/>
      <c r="DD24" s="701">
        <v>14824762</v>
      </c>
      <c r="DE24" s="677"/>
      <c r="DF24" s="677"/>
      <c r="DG24" s="677"/>
      <c r="DH24" s="677"/>
      <c r="DI24" s="677"/>
      <c r="DJ24" s="677"/>
      <c r="DK24" s="702"/>
      <c r="DL24" s="701">
        <v>14804808</v>
      </c>
      <c r="DM24" s="677"/>
      <c r="DN24" s="677"/>
      <c r="DO24" s="677"/>
      <c r="DP24" s="677"/>
      <c r="DQ24" s="677"/>
      <c r="DR24" s="677"/>
      <c r="DS24" s="677"/>
      <c r="DT24" s="677"/>
      <c r="DU24" s="677"/>
      <c r="DV24" s="702"/>
      <c r="DW24" s="703">
        <v>52.6</v>
      </c>
      <c r="DX24" s="685"/>
      <c r="DY24" s="685"/>
      <c r="DZ24" s="685"/>
      <c r="EA24" s="685"/>
      <c r="EB24" s="685"/>
      <c r="EC24" s="704"/>
    </row>
    <row r="25" spans="2:133" ht="11.25" customHeight="1" x14ac:dyDescent="0.15">
      <c r="B25" s="618" t="s">
        <v>290</v>
      </c>
      <c r="C25" s="619"/>
      <c r="D25" s="619"/>
      <c r="E25" s="619"/>
      <c r="F25" s="619"/>
      <c r="G25" s="619"/>
      <c r="H25" s="619"/>
      <c r="I25" s="619"/>
      <c r="J25" s="619"/>
      <c r="K25" s="619"/>
      <c r="L25" s="619"/>
      <c r="M25" s="619"/>
      <c r="N25" s="619"/>
      <c r="O25" s="619"/>
      <c r="P25" s="619"/>
      <c r="Q25" s="620"/>
      <c r="R25" s="621">
        <v>28838152</v>
      </c>
      <c r="S25" s="622"/>
      <c r="T25" s="622"/>
      <c r="U25" s="622"/>
      <c r="V25" s="622"/>
      <c r="W25" s="622"/>
      <c r="X25" s="622"/>
      <c r="Y25" s="623"/>
      <c r="Z25" s="659">
        <v>59</v>
      </c>
      <c r="AA25" s="659"/>
      <c r="AB25" s="659"/>
      <c r="AC25" s="659"/>
      <c r="AD25" s="660">
        <v>27314926</v>
      </c>
      <c r="AE25" s="660"/>
      <c r="AF25" s="660"/>
      <c r="AG25" s="660"/>
      <c r="AH25" s="660"/>
      <c r="AI25" s="660"/>
      <c r="AJ25" s="660"/>
      <c r="AK25" s="660"/>
      <c r="AL25" s="624">
        <v>99.2</v>
      </c>
      <c r="AM25" s="625"/>
      <c r="AN25" s="625"/>
      <c r="AO25" s="661"/>
      <c r="AP25" s="618" t="s">
        <v>291</v>
      </c>
      <c r="AQ25" s="699"/>
      <c r="AR25" s="699"/>
      <c r="AS25" s="699"/>
      <c r="AT25" s="699"/>
      <c r="AU25" s="699"/>
      <c r="AV25" s="699"/>
      <c r="AW25" s="699"/>
      <c r="AX25" s="699"/>
      <c r="AY25" s="699"/>
      <c r="AZ25" s="699"/>
      <c r="BA25" s="699"/>
      <c r="BB25" s="699"/>
      <c r="BC25" s="699"/>
      <c r="BD25" s="699"/>
      <c r="BE25" s="699"/>
      <c r="BF25" s="700"/>
      <c r="BG25" s="621" t="s">
        <v>174</v>
      </c>
      <c r="BH25" s="622"/>
      <c r="BI25" s="622"/>
      <c r="BJ25" s="622"/>
      <c r="BK25" s="622"/>
      <c r="BL25" s="622"/>
      <c r="BM25" s="622"/>
      <c r="BN25" s="623"/>
      <c r="BO25" s="659" t="s">
        <v>128</v>
      </c>
      <c r="BP25" s="659"/>
      <c r="BQ25" s="659"/>
      <c r="BR25" s="659"/>
      <c r="BS25" s="660" t="s">
        <v>128</v>
      </c>
      <c r="BT25" s="660"/>
      <c r="BU25" s="660"/>
      <c r="BV25" s="660"/>
      <c r="BW25" s="660"/>
      <c r="BX25" s="660"/>
      <c r="BY25" s="660"/>
      <c r="BZ25" s="660"/>
      <c r="CA25" s="660"/>
      <c r="CB25" s="698"/>
      <c r="CD25" s="618" t="s">
        <v>292</v>
      </c>
      <c r="CE25" s="619"/>
      <c r="CF25" s="619"/>
      <c r="CG25" s="619"/>
      <c r="CH25" s="619"/>
      <c r="CI25" s="619"/>
      <c r="CJ25" s="619"/>
      <c r="CK25" s="619"/>
      <c r="CL25" s="619"/>
      <c r="CM25" s="619"/>
      <c r="CN25" s="619"/>
      <c r="CO25" s="619"/>
      <c r="CP25" s="619"/>
      <c r="CQ25" s="620"/>
      <c r="CR25" s="621">
        <v>8345141</v>
      </c>
      <c r="CS25" s="634"/>
      <c r="CT25" s="634"/>
      <c r="CU25" s="634"/>
      <c r="CV25" s="634"/>
      <c r="CW25" s="634"/>
      <c r="CX25" s="634"/>
      <c r="CY25" s="635"/>
      <c r="CZ25" s="624">
        <v>17.7</v>
      </c>
      <c r="DA25" s="636"/>
      <c r="DB25" s="636"/>
      <c r="DC25" s="637"/>
      <c r="DD25" s="627">
        <v>7587773</v>
      </c>
      <c r="DE25" s="634"/>
      <c r="DF25" s="634"/>
      <c r="DG25" s="634"/>
      <c r="DH25" s="634"/>
      <c r="DI25" s="634"/>
      <c r="DJ25" s="634"/>
      <c r="DK25" s="635"/>
      <c r="DL25" s="627">
        <v>7573635</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293</v>
      </c>
      <c r="C26" s="619"/>
      <c r="D26" s="619"/>
      <c r="E26" s="619"/>
      <c r="F26" s="619"/>
      <c r="G26" s="619"/>
      <c r="H26" s="619"/>
      <c r="I26" s="619"/>
      <c r="J26" s="619"/>
      <c r="K26" s="619"/>
      <c r="L26" s="619"/>
      <c r="M26" s="619"/>
      <c r="N26" s="619"/>
      <c r="O26" s="619"/>
      <c r="P26" s="619"/>
      <c r="Q26" s="620"/>
      <c r="R26" s="621">
        <v>15522</v>
      </c>
      <c r="S26" s="622"/>
      <c r="T26" s="622"/>
      <c r="U26" s="622"/>
      <c r="V26" s="622"/>
      <c r="W26" s="622"/>
      <c r="X26" s="622"/>
      <c r="Y26" s="623"/>
      <c r="Z26" s="659">
        <v>0</v>
      </c>
      <c r="AA26" s="659"/>
      <c r="AB26" s="659"/>
      <c r="AC26" s="659"/>
      <c r="AD26" s="660">
        <v>15522</v>
      </c>
      <c r="AE26" s="660"/>
      <c r="AF26" s="660"/>
      <c r="AG26" s="660"/>
      <c r="AH26" s="660"/>
      <c r="AI26" s="660"/>
      <c r="AJ26" s="660"/>
      <c r="AK26" s="660"/>
      <c r="AL26" s="624">
        <v>0.1</v>
      </c>
      <c r="AM26" s="625"/>
      <c r="AN26" s="625"/>
      <c r="AO26" s="661"/>
      <c r="AP26" s="618" t="s">
        <v>294</v>
      </c>
      <c r="AQ26" s="699"/>
      <c r="AR26" s="699"/>
      <c r="AS26" s="699"/>
      <c r="AT26" s="699"/>
      <c r="AU26" s="699"/>
      <c r="AV26" s="699"/>
      <c r="AW26" s="699"/>
      <c r="AX26" s="699"/>
      <c r="AY26" s="699"/>
      <c r="AZ26" s="699"/>
      <c r="BA26" s="699"/>
      <c r="BB26" s="699"/>
      <c r="BC26" s="699"/>
      <c r="BD26" s="699"/>
      <c r="BE26" s="699"/>
      <c r="BF26" s="700"/>
      <c r="BG26" s="621" t="s">
        <v>174</v>
      </c>
      <c r="BH26" s="622"/>
      <c r="BI26" s="622"/>
      <c r="BJ26" s="622"/>
      <c r="BK26" s="622"/>
      <c r="BL26" s="622"/>
      <c r="BM26" s="622"/>
      <c r="BN26" s="623"/>
      <c r="BO26" s="659" t="s">
        <v>128</v>
      </c>
      <c r="BP26" s="659"/>
      <c r="BQ26" s="659"/>
      <c r="BR26" s="659"/>
      <c r="BS26" s="660" t="s">
        <v>174</v>
      </c>
      <c r="BT26" s="660"/>
      <c r="BU26" s="660"/>
      <c r="BV26" s="660"/>
      <c r="BW26" s="660"/>
      <c r="BX26" s="660"/>
      <c r="BY26" s="660"/>
      <c r="BZ26" s="660"/>
      <c r="CA26" s="660"/>
      <c r="CB26" s="698"/>
      <c r="CD26" s="618" t="s">
        <v>295</v>
      </c>
      <c r="CE26" s="619"/>
      <c r="CF26" s="619"/>
      <c r="CG26" s="619"/>
      <c r="CH26" s="619"/>
      <c r="CI26" s="619"/>
      <c r="CJ26" s="619"/>
      <c r="CK26" s="619"/>
      <c r="CL26" s="619"/>
      <c r="CM26" s="619"/>
      <c r="CN26" s="619"/>
      <c r="CO26" s="619"/>
      <c r="CP26" s="619"/>
      <c r="CQ26" s="620"/>
      <c r="CR26" s="621">
        <v>5474699</v>
      </c>
      <c r="CS26" s="622"/>
      <c r="CT26" s="622"/>
      <c r="CU26" s="622"/>
      <c r="CV26" s="622"/>
      <c r="CW26" s="622"/>
      <c r="CX26" s="622"/>
      <c r="CY26" s="623"/>
      <c r="CZ26" s="624">
        <v>11.6</v>
      </c>
      <c r="DA26" s="636"/>
      <c r="DB26" s="636"/>
      <c r="DC26" s="637"/>
      <c r="DD26" s="627">
        <v>4959914</v>
      </c>
      <c r="DE26" s="622"/>
      <c r="DF26" s="622"/>
      <c r="DG26" s="622"/>
      <c r="DH26" s="622"/>
      <c r="DI26" s="622"/>
      <c r="DJ26" s="622"/>
      <c r="DK26" s="623"/>
      <c r="DL26" s="627" t="s">
        <v>232</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296</v>
      </c>
      <c r="C27" s="619"/>
      <c r="D27" s="619"/>
      <c r="E27" s="619"/>
      <c r="F27" s="619"/>
      <c r="G27" s="619"/>
      <c r="H27" s="619"/>
      <c r="I27" s="619"/>
      <c r="J27" s="619"/>
      <c r="K27" s="619"/>
      <c r="L27" s="619"/>
      <c r="M27" s="619"/>
      <c r="N27" s="619"/>
      <c r="O27" s="619"/>
      <c r="P27" s="619"/>
      <c r="Q27" s="620"/>
      <c r="R27" s="621">
        <v>180621</v>
      </c>
      <c r="S27" s="622"/>
      <c r="T27" s="622"/>
      <c r="U27" s="622"/>
      <c r="V27" s="622"/>
      <c r="W27" s="622"/>
      <c r="X27" s="622"/>
      <c r="Y27" s="623"/>
      <c r="Z27" s="659">
        <v>0.4</v>
      </c>
      <c r="AA27" s="659"/>
      <c r="AB27" s="659"/>
      <c r="AC27" s="659"/>
      <c r="AD27" s="660">
        <v>28</v>
      </c>
      <c r="AE27" s="660"/>
      <c r="AF27" s="660"/>
      <c r="AG27" s="660"/>
      <c r="AH27" s="660"/>
      <c r="AI27" s="660"/>
      <c r="AJ27" s="660"/>
      <c r="AK27" s="660"/>
      <c r="AL27" s="624">
        <v>0</v>
      </c>
      <c r="AM27" s="625"/>
      <c r="AN27" s="625"/>
      <c r="AO27" s="661"/>
      <c r="AP27" s="618" t="s">
        <v>297</v>
      </c>
      <c r="AQ27" s="619"/>
      <c r="AR27" s="619"/>
      <c r="AS27" s="619"/>
      <c r="AT27" s="619"/>
      <c r="AU27" s="619"/>
      <c r="AV27" s="619"/>
      <c r="AW27" s="619"/>
      <c r="AX27" s="619"/>
      <c r="AY27" s="619"/>
      <c r="AZ27" s="619"/>
      <c r="BA27" s="619"/>
      <c r="BB27" s="619"/>
      <c r="BC27" s="619"/>
      <c r="BD27" s="619"/>
      <c r="BE27" s="619"/>
      <c r="BF27" s="620"/>
      <c r="BG27" s="621">
        <v>21539968</v>
      </c>
      <c r="BH27" s="622"/>
      <c r="BI27" s="622"/>
      <c r="BJ27" s="622"/>
      <c r="BK27" s="622"/>
      <c r="BL27" s="622"/>
      <c r="BM27" s="622"/>
      <c r="BN27" s="623"/>
      <c r="BO27" s="659">
        <v>100</v>
      </c>
      <c r="BP27" s="659"/>
      <c r="BQ27" s="659"/>
      <c r="BR27" s="659"/>
      <c r="BS27" s="660">
        <v>101130</v>
      </c>
      <c r="BT27" s="660"/>
      <c r="BU27" s="660"/>
      <c r="BV27" s="660"/>
      <c r="BW27" s="660"/>
      <c r="BX27" s="660"/>
      <c r="BY27" s="660"/>
      <c r="BZ27" s="660"/>
      <c r="CA27" s="660"/>
      <c r="CB27" s="698"/>
      <c r="CD27" s="618" t="s">
        <v>298</v>
      </c>
      <c r="CE27" s="619"/>
      <c r="CF27" s="619"/>
      <c r="CG27" s="619"/>
      <c r="CH27" s="619"/>
      <c r="CI27" s="619"/>
      <c r="CJ27" s="619"/>
      <c r="CK27" s="619"/>
      <c r="CL27" s="619"/>
      <c r="CM27" s="619"/>
      <c r="CN27" s="619"/>
      <c r="CO27" s="619"/>
      <c r="CP27" s="619"/>
      <c r="CQ27" s="620"/>
      <c r="CR27" s="621">
        <v>12581351</v>
      </c>
      <c r="CS27" s="634"/>
      <c r="CT27" s="634"/>
      <c r="CU27" s="634"/>
      <c r="CV27" s="634"/>
      <c r="CW27" s="634"/>
      <c r="CX27" s="634"/>
      <c r="CY27" s="635"/>
      <c r="CZ27" s="624">
        <v>26.7</v>
      </c>
      <c r="DA27" s="636"/>
      <c r="DB27" s="636"/>
      <c r="DC27" s="637"/>
      <c r="DD27" s="627">
        <v>3344644</v>
      </c>
      <c r="DE27" s="634"/>
      <c r="DF27" s="634"/>
      <c r="DG27" s="634"/>
      <c r="DH27" s="634"/>
      <c r="DI27" s="634"/>
      <c r="DJ27" s="634"/>
      <c r="DK27" s="635"/>
      <c r="DL27" s="627">
        <v>3338828</v>
      </c>
      <c r="DM27" s="634"/>
      <c r="DN27" s="634"/>
      <c r="DO27" s="634"/>
      <c r="DP27" s="634"/>
      <c r="DQ27" s="634"/>
      <c r="DR27" s="634"/>
      <c r="DS27" s="634"/>
      <c r="DT27" s="634"/>
      <c r="DU27" s="634"/>
      <c r="DV27" s="635"/>
      <c r="DW27" s="624">
        <v>11.9</v>
      </c>
      <c r="DX27" s="636"/>
      <c r="DY27" s="636"/>
      <c r="DZ27" s="636"/>
      <c r="EA27" s="636"/>
      <c r="EB27" s="636"/>
      <c r="EC27" s="648"/>
    </row>
    <row r="28" spans="2:133" ht="11.25" customHeight="1" x14ac:dyDescent="0.15">
      <c r="B28" s="618" t="s">
        <v>299</v>
      </c>
      <c r="C28" s="619"/>
      <c r="D28" s="619"/>
      <c r="E28" s="619"/>
      <c r="F28" s="619"/>
      <c r="G28" s="619"/>
      <c r="H28" s="619"/>
      <c r="I28" s="619"/>
      <c r="J28" s="619"/>
      <c r="K28" s="619"/>
      <c r="L28" s="619"/>
      <c r="M28" s="619"/>
      <c r="N28" s="619"/>
      <c r="O28" s="619"/>
      <c r="P28" s="619"/>
      <c r="Q28" s="620"/>
      <c r="R28" s="621">
        <v>402824</v>
      </c>
      <c r="S28" s="622"/>
      <c r="T28" s="622"/>
      <c r="U28" s="622"/>
      <c r="V28" s="622"/>
      <c r="W28" s="622"/>
      <c r="X28" s="622"/>
      <c r="Y28" s="623"/>
      <c r="Z28" s="659">
        <v>0.8</v>
      </c>
      <c r="AA28" s="659"/>
      <c r="AB28" s="659"/>
      <c r="AC28" s="659"/>
      <c r="AD28" s="660">
        <v>93796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300</v>
      </c>
      <c r="CE28" s="619"/>
      <c r="CF28" s="619"/>
      <c r="CG28" s="619"/>
      <c r="CH28" s="619"/>
      <c r="CI28" s="619"/>
      <c r="CJ28" s="619"/>
      <c r="CK28" s="619"/>
      <c r="CL28" s="619"/>
      <c r="CM28" s="619"/>
      <c r="CN28" s="619"/>
      <c r="CO28" s="619"/>
      <c r="CP28" s="619"/>
      <c r="CQ28" s="620"/>
      <c r="CR28" s="621">
        <v>3892345</v>
      </c>
      <c r="CS28" s="622"/>
      <c r="CT28" s="622"/>
      <c r="CU28" s="622"/>
      <c r="CV28" s="622"/>
      <c r="CW28" s="622"/>
      <c r="CX28" s="622"/>
      <c r="CY28" s="623"/>
      <c r="CZ28" s="624">
        <v>8.1999999999999993</v>
      </c>
      <c r="DA28" s="636"/>
      <c r="DB28" s="636"/>
      <c r="DC28" s="637"/>
      <c r="DD28" s="627">
        <v>3892345</v>
      </c>
      <c r="DE28" s="622"/>
      <c r="DF28" s="622"/>
      <c r="DG28" s="622"/>
      <c r="DH28" s="622"/>
      <c r="DI28" s="622"/>
      <c r="DJ28" s="622"/>
      <c r="DK28" s="623"/>
      <c r="DL28" s="627">
        <v>3892345</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301</v>
      </c>
      <c r="C29" s="619"/>
      <c r="D29" s="619"/>
      <c r="E29" s="619"/>
      <c r="F29" s="619"/>
      <c r="G29" s="619"/>
      <c r="H29" s="619"/>
      <c r="I29" s="619"/>
      <c r="J29" s="619"/>
      <c r="K29" s="619"/>
      <c r="L29" s="619"/>
      <c r="M29" s="619"/>
      <c r="N29" s="619"/>
      <c r="O29" s="619"/>
      <c r="P29" s="619"/>
      <c r="Q29" s="620"/>
      <c r="R29" s="621">
        <v>268629</v>
      </c>
      <c r="S29" s="622"/>
      <c r="T29" s="622"/>
      <c r="U29" s="622"/>
      <c r="V29" s="622"/>
      <c r="W29" s="622"/>
      <c r="X29" s="622"/>
      <c r="Y29" s="623"/>
      <c r="Z29" s="659">
        <v>0.5</v>
      </c>
      <c r="AA29" s="659"/>
      <c r="AB29" s="659"/>
      <c r="AC29" s="659"/>
      <c r="AD29" s="660">
        <v>125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302</v>
      </c>
      <c r="CE29" s="641"/>
      <c r="CF29" s="618" t="s">
        <v>303</v>
      </c>
      <c r="CG29" s="619"/>
      <c r="CH29" s="619"/>
      <c r="CI29" s="619"/>
      <c r="CJ29" s="619"/>
      <c r="CK29" s="619"/>
      <c r="CL29" s="619"/>
      <c r="CM29" s="619"/>
      <c r="CN29" s="619"/>
      <c r="CO29" s="619"/>
      <c r="CP29" s="619"/>
      <c r="CQ29" s="620"/>
      <c r="CR29" s="621">
        <v>3892345</v>
      </c>
      <c r="CS29" s="634"/>
      <c r="CT29" s="634"/>
      <c r="CU29" s="634"/>
      <c r="CV29" s="634"/>
      <c r="CW29" s="634"/>
      <c r="CX29" s="634"/>
      <c r="CY29" s="635"/>
      <c r="CZ29" s="624">
        <v>8.1999999999999993</v>
      </c>
      <c r="DA29" s="636"/>
      <c r="DB29" s="636"/>
      <c r="DC29" s="637"/>
      <c r="DD29" s="627">
        <v>3892345</v>
      </c>
      <c r="DE29" s="634"/>
      <c r="DF29" s="634"/>
      <c r="DG29" s="634"/>
      <c r="DH29" s="634"/>
      <c r="DI29" s="634"/>
      <c r="DJ29" s="634"/>
      <c r="DK29" s="635"/>
      <c r="DL29" s="627">
        <v>3892345</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304</v>
      </c>
      <c r="C30" s="619"/>
      <c r="D30" s="619"/>
      <c r="E30" s="619"/>
      <c r="F30" s="619"/>
      <c r="G30" s="619"/>
      <c r="H30" s="619"/>
      <c r="I30" s="619"/>
      <c r="J30" s="619"/>
      <c r="K30" s="619"/>
      <c r="L30" s="619"/>
      <c r="M30" s="619"/>
      <c r="N30" s="619"/>
      <c r="O30" s="619"/>
      <c r="P30" s="619"/>
      <c r="Q30" s="620"/>
      <c r="R30" s="621">
        <v>10284580</v>
      </c>
      <c r="S30" s="622"/>
      <c r="T30" s="622"/>
      <c r="U30" s="622"/>
      <c r="V30" s="622"/>
      <c r="W30" s="622"/>
      <c r="X30" s="622"/>
      <c r="Y30" s="623"/>
      <c r="Z30" s="659">
        <v>21</v>
      </c>
      <c r="AA30" s="659"/>
      <c r="AB30" s="659"/>
      <c r="AC30" s="659"/>
      <c r="AD30" s="660" t="s">
        <v>232</v>
      </c>
      <c r="AE30" s="660"/>
      <c r="AF30" s="660"/>
      <c r="AG30" s="660"/>
      <c r="AH30" s="660"/>
      <c r="AI30" s="660"/>
      <c r="AJ30" s="660"/>
      <c r="AK30" s="660"/>
      <c r="AL30" s="624" t="s">
        <v>128</v>
      </c>
      <c r="AM30" s="625"/>
      <c r="AN30" s="625"/>
      <c r="AO30" s="661"/>
      <c r="AP30" s="673" t="s">
        <v>220</v>
      </c>
      <c r="AQ30" s="674"/>
      <c r="AR30" s="674"/>
      <c r="AS30" s="674"/>
      <c r="AT30" s="674"/>
      <c r="AU30" s="674"/>
      <c r="AV30" s="674"/>
      <c r="AW30" s="674"/>
      <c r="AX30" s="674"/>
      <c r="AY30" s="674"/>
      <c r="AZ30" s="674"/>
      <c r="BA30" s="674"/>
      <c r="BB30" s="674"/>
      <c r="BC30" s="674"/>
      <c r="BD30" s="674"/>
      <c r="BE30" s="674"/>
      <c r="BF30" s="675"/>
      <c r="BG30" s="673" t="s">
        <v>305</v>
      </c>
      <c r="BH30" s="696"/>
      <c r="BI30" s="696"/>
      <c r="BJ30" s="696"/>
      <c r="BK30" s="696"/>
      <c r="BL30" s="696"/>
      <c r="BM30" s="696"/>
      <c r="BN30" s="696"/>
      <c r="BO30" s="696"/>
      <c r="BP30" s="696"/>
      <c r="BQ30" s="697"/>
      <c r="BR30" s="673" t="s">
        <v>306</v>
      </c>
      <c r="BS30" s="696"/>
      <c r="BT30" s="696"/>
      <c r="BU30" s="696"/>
      <c r="BV30" s="696"/>
      <c r="BW30" s="696"/>
      <c r="BX30" s="696"/>
      <c r="BY30" s="696"/>
      <c r="BZ30" s="696"/>
      <c r="CA30" s="696"/>
      <c r="CB30" s="697"/>
      <c r="CD30" s="642"/>
      <c r="CE30" s="643"/>
      <c r="CF30" s="618" t="s">
        <v>307</v>
      </c>
      <c r="CG30" s="619"/>
      <c r="CH30" s="619"/>
      <c r="CI30" s="619"/>
      <c r="CJ30" s="619"/>
      <c r="CK30" s="619"/>
      <c r="CL30" s="619"/>
      <c r="CM30" s="619"/>
      <c r="CN30" s="619"/>
      <c r="CO30" s="619"/>
      <c r="CP30" s="619"/>
      <c r="CQ30" s="620"/>
      <c r="CR30" s="621">
        <v>3814185</v>
      </c>
      <c r="CS30" s="622"/>
      <c r="CT30" s="622"/>
      <c r="CU30" s="622"/>
      <c r="CV30" s="622"/>
      <c r="CW30" s="622"/>
      <c r="CX30" s="622"/>
      <c r="CY30" s="623"/>
      <c r="CZ30" s="624">
        <v>8.1</v>
      </c>
      <c r="DA30" s="636"/>
      <c r="DB30" s="636"/>
      <c r="DC30" s="637"/>
      <c r="DD30" s="627">
        <v>3814185</v>
      </c>
      <c r="DE30" s="622"/>
      <c r="DF30" s="622"/>
      <c r="DG30" s="622"/>
      <c r="DH30" s="622"/>
      <c r="DI30" s="622"/>
      <c r="DJ30" s="622"/>
      <c r="DK30" s="623"/>
      <c r="DL30" s="627">
        <v>3814185</v>
      </c>
      <c r="DM30" s="622"/>
      <c r="DN30" s="622"/>
      <c r="DO30" s="622"/>
      <c r="DP30" s="622"/>
      <c r="DQ30" s="622"/>
      <c r="DR30" s="622"/>
      <c r="DS30" s="622"/>
      <c r="DT30" s="622"/>
      <c r="DU30" s="622"/>
      <c r="DV30" s="623"/>
      <c r="DW30" s="624">
        <v>13.6</v>
      </c>
      <c r="DX30" s="636"/>
      <c r="DY30" s="636"/>
      <c r="DZ30" s="636"/>
      <c r="EA30" s="636"/>
      <c r="EB30" s="636"/>
      <c r="EC30" s="648"/>
    </row>
    <row r="31" spans="2:133" ht="11.25" customHeight="1" x14ac:dyDescent="0.15">
      <c r="B31" s="688" t="s">
        <v>308</v>
      </c>
      <c r="C31" s="689"/>
      <c r="D31" s="689"/>
      <c r="E31" s="689"/>
      <c r="F31" s="689"/>
      <c r="G31" s="689"/>
      <c r="H31" s="689"/>
      <c r="I31" s="689"/>
      <c r="J31" s="689"/>
      <c r="K31" s="689"/>
      <c r="L31" s="689"/>
      <c r="M31" s="689"/>
      <c r="N31" s="689"/>
      <c r="O31" s="689"/>
      <c r="P31" s="689"/>
      <c r="Q31" s="690"/>
      <c r="R31" s="621">
        <v>78046</v>
      </c>
      <c r="S31" s="622"/>
      <c r="T31" s="622"/>
      <c r="U31" s="622"/>
      <c r="V31" s="622"/>
      <c r="W31" s="622"/>
      <c r="X31" s="622"/>
      <c r="Y31" s="623"/>
      <c r="Z31" s="659">
        <v>0.2</v>
      </c>
      <c r="AA31" s="659"/>
      <c r="AB31" s="659"/>
      <c r="AC31" s="659"/>
      <c r="AD31" s="660">
        <v>78046</v>
      </c>
      <c r="AE31" s="660"/>
      <c r="AF31" s="660"/>
      <c r="AG31" s="660"/>
      <c r="AH31" s="660"/>
      <c r="AI31" s="660"/>
      <c r="AJ31" s="660"/>
      <c r="AK31" s="660"/>
      <c r="AL31" s="624">
        <v>0.3</v>
      </c>
      <c r="AM31" s="625"/>
      <c r="AN31" s="625"/>
      <c r="AO31" s="661"/>
      <c r="AP31" s="691" t="s">
        <v>309</v>
      </c>
      <c r="AQ31" s="692"/>
      <c r="AR31" s="692"/>
      <c r="AS31" s="692"/>
      <c r="AT31" s="693" t="s">
        <v>310</v>
      </c>
      <c r="AU31" s="214"/>
      <c r="AV31" s="214"/>
      <c r="AW31" s="214"/>
      <c r="AX31" s="679" t="s">
        <v>186</v>
      </c>
      <c r="AY31" s="680"/>
      <c r="AZ31" s="680"/>
      <c r="BA31" s="680"/>
      <c r="BB31" s="680"/>
      <c r="BC31" s="680"/>
      <c r="BD31" s="680"/>
      <c r="BE31" s="680"/>
      <c r="BF31" s="681"/>
      <c r="BG31" s="683">
        <v>99.4</v>
      </c>
      <c r="BH31" s="684"/>
      <c r="BI31" s="684"/>
      <c r="BJ31" s="684"/>
      <c r="BK31" s="684"/>
      <c r="BL31" s="684"/>
      <c r="BM31" s="685">
        <v>98.6</v>
      </c>
      <c r="BN31" s="684"/>
      <c r="BO31" s="684"/>
      <c r="BP31" s="684"/>
      <c r="BQ31" s="686"/>
      <c r="BR31" s="683">
        <v>99.4</v>
      </c>
      <c r="BS31" s="684"/>
      <c r="BT31" s="684"/>
      <c r="BU31" s="684"/>
      <c r="BV31" s="684"/>
      <c r="BW31" s="684"/>
      <c r="BX31" s="685">
        <v>98.2</v>
      </c>
      <c r="BY31" s="684"/>
      <c r="BZ31" s="684"/>
      <c r="CA31" s="684"/>
      <c r="CB31" s="686"/>
      <c r="CD31" s="642"/>
      <c r="CE31" s="643"/>
      <c r="CF31" s="618" t="s">
        <v>311</v>
      </c>
      <c r="CG31" s="619"/>
      <c r="CH31" s="619"/>
      <c r="CI31" s="619"/>
      <c r="CJ31" s="619"/>
      <c r="CK31" s="619"/>
      <c r="CL31" s="619"/>
      <c r="CM31" s="619"/>
      <c r="CN31" s="619"/>
      <c r="CO31" s="619"/>
      <c r="CP31" s="619"/>
      <c r="CQ31" s="620"/>
      <c r="CR31" s="621">
        <v>78160</v>
      </c>
      <c r="CS31" s="634"/>
      <c r="CT31" s="634"/>
      <c r="CU31" s="634"/>
      <c r="CV31" s="634"/>
      <c r="CW31" s="634"/>
      <c r="CX31" s="634"/>
      <c r="CY31" s="635"/>
      <c r="CZ31" s="624">
        <v>0.2</v>
      </c>
      <c r="DA31" s="636"/>
      <c r="DB31" s="636"/>
      <c r="DC31" s="637"/>
      <c r="DD31" s="627">
        <v>78160</v>
      </c>
      <c r="DE31" s="634"/>
      <c r="DF31" s="634"/>
      <c r="DG31" s="634"/>
      <c r="DH31" s="634"/>
      <c r="DI31" s="634"/>
      <c r="DJ31" s="634"/>
      <c r="DK31" s="635"/>
      <c r="DL31" s="627">
        <v>78160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312</v>
      </c>
      <c r="C32" s="619"/>
      <c r="D32" s="619"/>
      <c r="E32" s="619"/>
      <c r="F32" s="619"/>
      <c r="G32" s="619"/>
      <c r="H32" s="619"/>
      <c r="I32" s="619"/>
      <c r="J32" s="619"/>
      <c r="K32" s="619"/>
      <c r="L32" s="619"/>
      <c r="M32" s="619"/>
      <c r="N32" s="619"/>
      <c r="O32" s="619"/>
      <c r="P32" s="619"/>
      <c r="Q32" s="620"/>
      <c r="R32" s="621">
        <v>3275902</v>
      </c>
      <c r="S32" s="622"/>
      <c r="T32" s="622"/>
      <c r="U32" s="622"/>
      <c r="V32" s="622"/>
      <c r="W32" s="622"/>
      <c r="X32" s="622"/>
      <c r="Y32" s="623"/>
      <c r="Z32" s="659">
        <v>6.7</v>
      </c>
      <c r="AA32" s="659"/>
      <c r="AB32" s="659"/>
      <c r="AC32" s="659"/>
      <c r="AD32" s="660" t="s">
        <v>128</v>
      </c>
      <c r="AE32" s="660"/>
      <c r="AF32" s="660"/>
      <c r="AG32" s="660"/>
      <c r="AH32" s="660"/>
      <c r="AI32" s="660"/>
      <c r="AJ32" s="660"/>
      <c r="AK32" s="660"/>
      <c r="AL32" s="624" t="s">
        <v>128</v>
      </c>
      <c r="AM32" s="625"/>
      <c r="AN32" s="625"/>
      <c r="AO32" s="661"/>
      <c r="AP32" s="662"/>
      <c r="AQ32" s="663"/>
      <c r="AR32" s="663"/>
      <c r="AS32" s="663"/>
      <c r="AT32" s="694"/>
      <c r="AU32" s="210" t="s">
        <v>313</v>
      </c>
      <c r="AX32" s="618" t="s">
        <v>314</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99.1</v>
      </c>
      <c r="BS32" s="634"/>
      <c r="BT32" s="634"/>
      <c r="BU32" s="634"/>
      <c r="BV32" s="634"/>
      <c r="BW32" s="634"/>
      <c r="BX32" s="625">
        <v>97.6</v>
      </c>
      <c r="BY32" s="634"/>
      <c r="BZ32" s="634"/>
      <c r="CA32" s="634"/>
      <c r="CB32" s="657"/>
      <c r="CD32" s="644"/>
      <c r="CE32" s="645"/>
      <c r="CF32" s="618" t="s">
        <v>315</v>
      </c>
      <c r="CG32" s="619"/>
      <c r="CH32" s="619"/>
      <c r="CI32" s="619"/>
      <c r="CJ32" s="619"/>
      <c r="CK32" s="619"/>
      <c r="CL32" s="619"/>
      <c r="CM32" s="619"/>
      <c r="CN32" s="619"/>
      <c r="CO32" s="619"/>
      <c r="CP32" s="619"/>
      <c r="CQ32" s="620"/>
      <c r="CR32" s="621" t="s">
        <v>232</v>
      </c>
      <c r="CS32" s="622"/>
      <c r="CT32" s="622"/>
      <c r="CU32" s="622"/>
      <c r="CV32" s="622"/>
      <c r="CW32" s="622"/>
      <c r="CX32" s="622"/>
      <c r="CY32" s="623"/>
      <c r="CZ32" s="624" t="s">
        <v>128</v>
      </c>
      <c r="DA32" s="636"/>
      <c r="DB32" s="636"/>
      <c r="DC32" s="637"/>
      <c r="DD32" s="627" t="s">
        <v>232</v>
      </c>
      <c r="DE32" s="622"/>
      <c r="DF32" s="622"/>
      <c r="DG32" s="622"/>
      <c r="DH32" s="622"/>
      <c r="DI32" s="622"/>
      <c r="DJ32" s="622"/>
      <c r="DK32" s="623"/>
      <c r="DL32" s="627" t="s">
        <v>232</v>
      </c>
      <c r="DM32" s="622"/>
      <c r="DN32" s="622"/>
      <c r="DO32" s="622"/>
      <c r="DP32" s="622"/>
      <c r="DQ32" s="622"/>
      <c r="DR32" s="622"/>
      <c r="DS32" s="622"/>
      <c r="DT32" s="622"/>
      <c r="DU32" s="622"/>
      <c r="DV32" s="623"/>
      <c r="DW32" s="624" t="s">
        <v>232</v>
      </c>
      <c r="DX32" s="636"/>
      <c r="DY32" s="636"/>
      <c r="DZ32" s="636"/>
      <c r="EA32" s="636"/>
      <c r="EB32" s="636"/>
      <c r="EC32" s="648"/>
    </row>
    <row r="33" spans="2:133" ht="11.25" customHeight="1" x14ac:dyDescent="0.15">
      <c r="B33" s="618" t="s">
        <v>316</v>
      </c>
      <c r="C33" s="619"/>
      <c r="D33" s="619"/>
      <c r="E33" s="619"/>
      <c r="F33" s="619"/>
      <c r="G33" s="619"/>
      <c r="H33" s="619"/>
      <c r="I33" s="619"/>
      <c r="J33" s="619"/>
      <c r="K33" s="619"/>
      <c r="L33" s="619"/>
      <c r="M33" s="619"/>
      <c r="N33" s="619"/>
      <c r="O33" s="619"/>
      <c r="P33" s="619"/>
      <c r="Q33" s="620"/>
      <c r="R33" s="621">
        <v>60113</v>
      </c>
      <c r="S33" s="622"/>
      <c r="T33" s="622"/>
      <c r="U33" s="622"/>
      <c r="V33" s="622"/>
      <c r="W33" s="622"/>
      <c r="X33" s="622"/>
      <c r="Y33" s="623"/>
      <c r="Z33" s="659">
        <v>0.1</v>
      </c>
      <c r="AA33" s="659"/>
      <c r="AB33" s="659"/>
      <c r="AC33" s="659"/>
      <c r="AD33" s="660">
        <v>34831</v>
      </c>
      <c r="AE33" s="660"/>
      <c r="AF33" s="660"/>
      <c r="AG33" s="660"/>
      <c r="AH33" s="660"/>
      <c r="AI33" s="660"/>
      <c r="AJ33" s="660"/>
      <c r="AK33" s="660"/>
      <c r="AL33" s="624">
        <v>0.1</v>
      </c>
      <c r="AM33" s="625"/>
      <c r="AN33" s="625"/>
      <c r="AO33" s="661"/>
      <c r="AP33" s="664"/>
      <c r="AQ33" s="665"/>
      <c r="AR33" s="665"/>
      <c r="AS33" s="665"/>
      <c r="AT33" s="695"/>
      <c r="AU33" s="215"/>
      <c r="AV33" s="215"/>
      <c r="AW33" s="215"/>
      <c r="AX33" s="602" t="s">
        <v>317</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99.6</v>
      </c>
      <c r="BS33" s="606"/>
      <c r="BT33" s="606"/>
      <c r="BU33" s="606"/>
      <c r="BV33" s="606"/>
      <c r="BW33" s="606"/>
      <c r="BX33" s="652">
        <v>98.7</v>
      </c>
      <c r="BY33" s="606"/>
      <c r="BZ33" s="606"/>
      <c r="CA33" s="606"/>
      <c r="CB33" s="669"/>
      <c r="CD33" s="618" t="s">
        <v>318</v>
      </c>
      <c r="CE33" s="619"/>
      <c r="CF33" s="619"/>
      <c r="CG33" s="619"/>
      <c r="CH33" s="619"/>
      <c r="CI33" s="619"/>
      <c r="CJ33" s="619"/>
      <c r="CK33" s="619"/>
      <c r="CL33" s="619"/>
      <c r="CM33" s="619"/>
      <c r="CN33" s="619"/>
      <c r="CO33" s="619"/>
      <c r="CP33" s="619"/>
      <c r="CQ33" s="620"/>
      <c r="CR33" s="621">
        <v>19665240</v>
      </c>
      <c r="CS33" s="634"/>
      <c r="CT33" s="634"/>
      <c r="CU33" s="634"/>
      <c r="CV33" s="634"/>
      <c r="CW33" s="634"/>
      <c r="CX33" s="634"/>
      <c r="CY33" s="635"/>
      <c r="CZ33" s="624">
        <v>41.7</v>
      </c>
      <c r="DA33" s="636"/>
      <c r="DB33" s="636"/>
      <c r="DC33" s="637"/>
      <c r="DD33" s="627">
        <v>16057488</v>
      </c>
      <c r="DE33" s="634"/>
      <c r="DF33" s="634"/>
      <c r="DG33" s="634"/>
      <c r="DH33" s="634"/>
      <c r="DI33" s="634"/>
      <c r="DJ33" s="634"/>
      <c r="DK33" s="635"/>
      <c r="DL33" s="627">
        <v>12691471</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15">
      <c r="B34" s="618" t="s">
        <v>319</v>
      </c>
      <c r="C34" s="619"/>
      <c r="D34" s="619"/>
      <c r="E34" s="619"/>
      <c r="F34" s="619"/>
      <c r="G34" s="619"/>
      <c r="H34" s="619"/>
      <c r="I34" s="619"/>
      <c r="J34" s="619"/>
      <c r="K34" s="619"/>
      <c r="L34" s="619"/>
      <c r="M34" s="619"/>
      <c r="N34" s="619"/>
      <c r="O34" s="619"/>
      <c r="P34" s="619"/>
      <c r="Q34" s="620"/>
      <c r="R34" s="621">
        <v>140090</v>
      </c>
      <c r="S34" s="622"/>
      <c r="T34" s="622"/>
      <c r="U34" s="622"/>
      <c r="V34" s="622"/>
      <c r="W34" s="622"/>
      <c r="X34" s="622"/>
      <c r="Y34" s="623"/>
      <c r="Z34" s="659">
        <v>0.3</v>
      </c>
      <c r="AA34" s="659"/>
      <c r="AB34" s="659"/>
      <c r="AC34" s="659"/>
      <c r="AD34" s="660" t="s">
        <v>174</v>
      </c>
      <c r="AE34" s="660"/>
      <c r="AF34" s="660"/>
      <c r="AG34" s="660"/>
      <c r="AH34" s="660"/>
      <c r="AI34" s="660"/>
      <c r="AJ34" s="660"/>
      <c r="AK34" s="660"/>
      <c r="AL34" s="624" t="s">
        <v>174</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320</v>
      </c>
      <c r="CE34" s="619"/>
      <c r="CF34" s="619"/>
      <c r="CG34" s="619"/>
      <c r="CH34" s="619"/>
      <c r="CI34" s="619"/>
      <c r="CJ34" s="619"/>
      <c r="CK34" s="619"/>
      <c r="CL34" s="619"/>
      <c r="CM34" s="619"/>
      <c r="CN34" s="619"/>
      <c r="CO34" s="619"/>
      <c r="CP34" s="619"/>
      <c r="CQ34" s="620"/>
      <c r="CR34" s="621">
        <v>8446424</v>
      </c>
      <c r="CS34" s="622"/>
      <c r="CT34" s="622"/>
      <c r="CU34" s="622"/>
      <c r="CV34" s="622"/>
      <c r="CW34" s="622"/>
      <c r="CX34" s="622"/>
      <c r="CY34" s="623"/>
      <c r="CZ34" s="624">
        <v>17.899999999999999</v>
      </c>
      <c r="DA34" s="636"/>
      <c r="DB34" s="636"/>
      <c r="DC34" s="637"/>
      <c r="DD34" s="627">
        <v>6272158</v>
      </c>
      <c r="DE34" s="622"/>
      <c r="DF34" s="622"/>
      <c r="DG34" s="622"/>
      <c r="DH34" s="622"/>
      <c r="DI34" s="622"/>
      <c r="DJ34" s="622"/>
      <c r="DK34" s="623"/>
      <c r="DL34" s="627">
        <v>5505269</v>
      </c>
      <c r="DM34" s="622"/>
      <c r="DN34" s="622"/>
      <c r="DO34" s="622"/>
      <c r="DP34" s="622"/>
      <c r="DQ34" s="622"/>
      <c r="DR34" s="622"/>
      <c r="DS34" s="622"/>
      <c r="DT34" s="622"/>
      <c r="DU34" s="622"/>
      <c r="DV34" s="623"/>
      <c r="DW34" s="624">
        <v>19.600000000000001</v>
      </c>
      <c r="DX34" s="636"/>
      <c r="DY34" s="636"/>
      <c r="DZ34" s="636"/>
      <c r="EA34" s="636"/>
      <c r="EB34" s="636"/>
      <c r="EC34" s="648"/>
    </row>
    <row r="35" spans="2:133" ht="11.25" customHeight="1" x14ac:dyDescent="0.15">
      <c r="B35" s="618" t="s">
        <v>321</v>
      </c>
      <c r="C35" s="619"/>
      <c r="D35" s="619"/>
      <c r="E35" s="619"/>
      <c r="F35" s="619"/>
      <c r="G35" s="619"/>
      <c r="H35" s="619"/>
      <c r="I35" s="619"/>
      <c r="J35" s="619"/>
      <c r="K35" s="619"/>
      <c r="L35" s="619"/>
      <c r="M35" s="619"/>
      <c r="N35" s="619"/>
      <c r="O35" s="619"/>
      <c r="P35" s="619"/>
      <c r="Q35" s="620"/>
      <c r="R35" s="621">
        <v>188965</v>
      </c>
      <c r="S35" s="622"/>
      <c r="T35" s="622"/>
      <c r="U35" s="622"/>
      <c r="V35" s="622"/>
      <c r="W35" s="622"/>
      <c r="X35" s="622"/>
      <c r="Y35" s="623"/>
      <c r="Z35" s="659">
        <v>0.4</v>
      </c>
      <c r="AA35" s="659"/>
      <c r="AB35" s="659"/>
      <c r="AC35" s="659"/>
      <c r="AD35" s="660" t="s">
        <v>128</v>
      </c>
      <c r="AE35" s="660"/>
      <c r="AF35" s="660"/>
      <c r="AG35" s="660"/>
      <c r="AH35" s="660"/>
      <c r="AI35" s="660"/>
      <c r="AJ35" s="660"/>
      <c r="AK35" s="660"/>
      <c r="AL35" s="624" t="s">
        <v>128</v>
      </c>
      <c r="AM35" s="625"/>
      <c r="AN35" s="625"/>
      <c r="AO35" s="661"/>
      <c r="AP35" s="218"/>
      <c r="AQ35" s="673" t="s">
        <v>322</v>
      </c>
      <c r="AR35" s="674"/>
      <c r="AS35" s="674"/>
      <c r="AT35" s="674"/>
      <c r="AU35" s="674"/>
      <c r="AV35" s="674"/>
      <c r="AW35" s="674"/>
      <c r="AX35" s="674"/>
      <c r="AY35" s="674"/>
      <c r="AZ35" s="674"/>
      <c r="BA35" s="674"/>
      <c r="BB35" s="674"/>
      <c r="BC35" s="674"/>
      <c r="BD35" s="674"/>
      <c r="BE35" s="674"/>
      <c r="BF35" s="675"/>
      <c r="BG35" s="673" t="s">
        <v>323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324</v>
      </c>
      <c r="CE35" s="619"/>
      <c r="CF35" s="619"/>
      <c r="CG35" s="619"/>
      <c r="CH35" s="619"/>
      <c r="CI35" s="619"/>
      <c r="CJ35" s="619"/>
      <c r="CK35" s="619"/>
      <c r="CL35" s="619"/>
      <c r="CM35" s="619"/>
      <c r="CN35" s="619"/>
      <c r="CO35" s="619"/>
      <c r="CP35" s="619"/>
      <c r="CQ35" s="620"/>
      <c r="CR35" s="621">
        <v>476966</v>
      </c>
      <c r="CS35" s="634"/>
      <c r="CT35" s="634"/>
      <c r="CU35" s="634"/>
      <c r="CV35" s="634"/>
      <c r="CW35" s="634"/>
      <c r="CX35" s="634"/>
      <c r="CY35" s="635"/>
      <c r="CZ35" s="624">
        <v>1</v>
      </c>
      <c r="DA35" s="636"/>
      <c r="DB35" s="636"/>
      <c r="DC35" s="637"/>
      <c r="DD35" s="627">
        <v>444004</v>
      </c>
      <c r="DE35" s="634"/>
      <c r="DF35" s="634"/>
      <c r="DG35" s="634"/>
      <c r="DH35" s="634"/>
      <c r="DI35" s="634"/>
      <c r="DJ35" s="634"/>
      <c r="DK35" s="635"/>
      <c r="DL35" s="627">
        <v>444004</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325</v>
      </c>
      <c r="C36" s="619"/>
      <c r="D36" s="619"/>
      <c r="E36" s="619"/>
      <c r="F36" s="619"/>
      <c r="G36" s="619"/>
      <c r="H36" s="619"/>
      <c r="I36" s="619"/>
      <c r="J36" s="619"/>
      <c r="K36" s="619"/>
      <c r="L36" s="619"/>
      <c r="M36" s="619"/>
      <c r="N36" s="619"/>
      <c r="O36" s="619"/>
      <c r="P36" s="619"/>
      <c r="Q36" s="620"/>
      <c r="R36" s="621">
        <v>2097581</v>
      </c>
      <c r="S36" s="622"/>
      <c r="T36" s="622"/>
      <c r="U36" s="622"/>
      <c r="V36" s="622"/>
      <c r="W36" s="622"/>
      <c r="X36" s="622"/>
      <c r="Y36" s="623"/>
      <c r="Z36" s="659">
        <v>4.3</v>
      </c>
      <c r="AA36" s="659"/>
      <c r="AB36" s="659"/>
      <c r="AC36" s="659"/>
      <c r="AD36" s="660" t="s">
        <v>232</v>
      </c>
      <c r="AE36" s="660"/>
      <c r="AF36" s="660"/>
      <c r="AG36" s="660"/>
      <c r="AH36" s="660"/>
      <c r="AI36" s="660"/>
      <c r="AJ36" s="660"/>
      <c r="AK36" s="660"/>
      <c r="AL36" s="624" t="s">
        <v>128</v>
      </c>
      <c r="AM36" s="625"/>
      <c r="AN36" s="625"/>
      <c r="AO36" s="661"/>
      <c r="AP36" s="218"/>
      <c r="AQ36" s="670" t="s">
        <v>326</v>
      </c>
      <c r="AR36" s="671"/>
      <c r="AS36" s="671"/>
      <c r="AT36" s="671"/>
      <c r="AU36" s="671"/>
      <c r="AV36" s="671"/>
      <c r="AW36" s="671"/>
      <c r="AX36" s="671"/>
      <c r="AY36" s="672"/>
      <c r="AZ36" s="676">
        <v>5473774</v>
      </c>
      <c r="BA36" s="677"/>
      <c r="BB36" s="677"/>
      <c r="BC36" s="677"/>
      <c r="BD36" s="677"/>
      <c r="BE36" s="677"/>
      <c r="BF36" s="678"/>
      <c r="BG36" s="679" t="s">
        <v>327</v>
      </c>
      <c r="BH36" s="680"/>
      <c r="BI36" s="680"/>
      <c r="BJ36" s="680"/>
      <c r="BK36" s="680"/>
      <c r="BL36" s="680"/>
      <c r="BM36" s="680"/>
      <c r="BN36" s="680"/>
      <c r="BO36" s="680"/>
      <c r="BP36" s="680"/>
      <c r="BQ36" s="680"/>
      <c r="BR36" s="680"/>
      <c r="BS36" s="680"/>
      <c r="BT36" s="680"/>
      <c r="BU36" s="681"/>
      <c r="BV36" s="676">
        <v>77512</v>
      </c>
      <c r="BW36" s="677"/>
      <c r="BX36" s="677"/>
      <c r="BY36" s="677"/>
      <c r="BZ36" s="677"/>
      <c r="CA36" s="677"/>
      <c r="CB36" s="678"/>
      <c r="CD36" s="618" t="s">
        <v>328</v>
      </c>
      <c r="CE36" s="619"/>
      <c r="CF36" s="619"/>
      <c r="CG36" s="619"/>
      <c r="CH36" s="619"/>
      <c r="CI36" s="619"/>
      <c r="CJ36" s="619"/>
      <c r="CK36" s="619"/>
      <c r="CL36" s="619"/>
      <c r="CM36" s="619"/>
      <c r="CN36" s="619"/>
      <c r="CO36" s="619"/>
      <c r="CP36" s="619"/>
      <c r="CQ36" s="620"/>
      <c r="CR36" s="621">
        <v>5061342</v>
      </c>
      <c r="CS36" s="622"/>
      <c r="CT36" s="622"/>
      <c r="CU36" s="622"/>
      <c r="CV36" s="622"/>
      <c r="CW36" s="622"/>
      <c r="CX36" s="622"/>
      <c r="CY36" s="623"/>
      <c r="CZ36" s="624">
        <v>10.7</v>
      </c>
      <c r="DA36" s="636"/>
      <c r="DB36" s="636"/>
      <c r="DC36" s="637"/>
      <c r="DD36" s="627">
        <v>4593329</v>
      </c>
      <c r="DE36" s="622"/>
      <c r="DF36" s="622"/>
      <c r="DG36" s="622"/>
      <c r="DH36" s="622"/>
      <c r="DI36" s="622"/>
      <c r="DJ36" s="622"/>
      <c r="DK36" s="623"/>
      <c r="DL36" s="627">
        <v>3207030</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329</v>
      </c>
      <c r="C37" s="619"/>
      <c r="D37" s="619"/>
      <c r="E37" s="619"/>
      <c r="F37" s="619"/>
      <c r="G37" s="619"/>
      <c r="H37" s="619"/>
      <c r="I37" s="619"/>
      <c r="J37" s="619"/>
      <c r="K37" s="619"/>
      <c r="L37" s="619"/>
      <c r="M37" s="619"/>
      <c r="N37" s="619"/>
      <c r="O37" s="619"/>
      <c r="P37" s="619"/>
      <c r="Q37" s="620"/>
      <c r="R37" s="621">
        <v>922849</v>
      </c>
      <c r="S37" s="622"/>
      <c r="T37" s="622"/>
      <c r="U37" s="622"/>
      <c r="V37" s="622"/>
      <c r="W37" s="622"/>
      <c r="X37" s="622"/>
      <c r="Y37" s="623"/>
      <c r="Z37" s="659">
        <v>1.9</v>
      </c>
      <c r="AA37" s="659"/>
      <c r="AB37" s="659"/>
      <c r="AC37" s="659"/>
      <c r="AD37" s="660">
        <v>8306</v>
      </c>
      <c r="AE37" s="660"/>
      <c r="AF37" s="660"/>
      <c r="AG37" s="660"/>
      <c r="AH37" s="660"/>
      <c r="AI37" s="660"/>
      <c r="AJ37" s="660"/>
      <c r="AK37" s="660"/>
      <c r="AL37" s="624">
        <v>0</v>
      </c>
      <c r="AM37" s="625"/>
      <c r="AN37" s="625"/>
      <c r="AO37" s="661"/>
      <c r="AQ37" s="654" t="s">
        <v>330</v>
      </c>
      <c r="AR37" s="655"/>
      <c r="AS37" s="655"/>
      <c r="AT37" s="655"/>
      <c r="AU37" s="655"/>
      <c r="AV37" s="655"/>
      <c r="AW37" s="655"/>
      <c r="AX37" s="655"/>
      <c r="AY37" s="656"/>
      <c r="AZ37" s="621">
        <v>513403</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28697</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2206022</v>
      </c>
      <c r="CS37" s="634"/>
      <c r="CT37" s="634"/>
      <c r="CU37" s="634"/>
      <c r="CV37" s="634"/>
      <c r="CW37" s="634"/>
      <c r="CX37" s="634"/>
      <c r="CY37" s="635"/>
      <c r="CZ37" s="624">
        <v>4.7</v>
      </c>
      <c r="DA37" s="636"/>
      <c r="DB37" s="636"/>
      <c r="DC37" s="637"/>
      <c r="DD37" s="627">
        <v>2120200</v>
      </c>
      <c r="DE37" s="634"/>
      <c r="DF37" s="634"/>
      <c r="DG37" s="634"/>
      <c r="DH37" s="634"/>
      <c r="DI37" s="634"/>
      <c r="DJ37" s="634"/>
      <c r="DK37" s="635"/>
      <c r="DL37" s="627">
        <v>2105967</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333</v>
      </c>
      <c r="C38" s="619"/>
      <c r="D38" s="619"/>
      <c r="E38" s="619"/>
      <c r="F38" s="619"/>
      <c r="G38" s="619"/>
      <c r="H38" s="619"/>
      <c r="I38" s="619"/>
      <c r="J38" s="619"/>
      <c r="K38" s="619"/>
      <c r="L38" s="619"/>
      <c r="M38" s="619"/>
      <c r="N38" s="619"/>
      <c r="O38" s="619"/>
      <c r="P38" s="619"/>
      <c r="Q38" s="620"/>
      <c r="R38" s="621">
        <v>2120654</v>
      </c>
      <c r="S38" s="622"/>
      <c r="T38" s="622"/>
      <c r="U38" s="622"/>
      <c r="V38" s="622"/>
      <c r="W38" s="622"/>
      <c r="X38" s="622"/>
      <c r="Y38" s="623"/>
      <c r="Z38" s="659">
        <v>4.3</v>
      </c>
      <c r="AA38" s="659"/>
      <c r="AB38" s="659"/>
      <c r="AC38" s="659"/>
      <c r="AD38" s="660" t="s">
        <v>128</v>
      </c>
      <c r="AE38" s="660"/>
      <c r="AF38" s="660"/>
      <c r="AG38" s="660"/>
      <c r="AH38" s="660"/>
      <c r="AI38" s="660"/>
      <c r="AJ38" s="660"/>
      <c r="AK38" s="660"/>
      <c r="AL38" s="624" t="s">
        <v>128</v>
      </c>
      <c r="AM38" s="625"/>
      <c r="AN38" s="625"/>
      <c r="AO38" s="661"/>
      <c r="AQ38" s="654" t="s">
        <v>334</v>
      </c>
      <c r="AR38" s="655"/>
      <c r="AS38" s="655"/>
      <c r="AT38" s="655"/>
      <c r="AU38" s="655"/>
      <c r="AV38" s="655"/>
      <c r="AW38" s="655"/>
      <c r="AX38" s="655"/>
      <c r="AY38" s="656"/>
      <c r="AZ38" s="621">
        <v>460000</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20409</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5013774</v>
      </c>
      <c r="CS38" s="622"/>
      <c r="CT38" s="622"/>
      <c r="CU38" s="622"/>
      <c r="CV38" s="622"/>
      <c r="CW38" s="622"/>
      <c r="CX38" s="622"/>
      <c r="CY38" s="623"/>
      <c r="CZ38" s="624">
        <v>10.6</v>
      </c>
      <c r="DA38" s="636"/>
      <c r="DB38" s="636"/>
      <c r="DC38" s="637"/>
      <c r="DD38" s="627">
        <v>4226268</v>
      </c>
      <c r="DE38" s="622"/>
      <c r="DF38" s="622"/>
      <c r="DG38" s="622"/>
      <c r="DH38" s="622"/>
      <c r="DI38" s="622"/>
      <c r="DJ38" s="622"/>
      <c r="DK38" s="623"/>
      <c r="DL38" s="627">
        <v>3535168</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337</v>
      </c>
      <c r="C39" s="619"/>
      <c r="D39" s="619"/>
      <c r="E39" s="619"/>
      <c r="F39" s="619"/>
      <c r="G39" s="619"/>
      <c r="H39" s="619"/>
      <c r="I39" s="619"/>
      <c r="J39" s="619"/>
      <c r="K39" s="619"/>
      <c r="L39" s="619"/>
      <c r="M39" s="619"/>
      <c r="N39" s="619"/>
      <c r="O39" s="619"/>
      <c r="P39" s="619"/>
      <c r="Q39" s="620"/>
      <c r="R39" s="621" t="s">
        <v>232</v>
      </c>
      <c r="S39" s="622"/>
      <c r="T39" s="622"/>
      <c r="U39" s="622"/>
      <c r="V39" s="622"/>
      <c r="W39" s="622"/>
      <c r="X39" s="622"/>
      <c r="Y39" s="623"/>
      <c r="Z39" s="659" t="s">
        <v>232</v>
      </c>
      <c r="AA39" s="659"/>
      <c r="AB39" s="659"/>
      <c r="AC39" s="659"/>
      <c r="AD39" s="660" t="s">
        <v>232</v>
      </c>
      <c r="AE39" s="660"/>
      <c r="AF39" s="660"/>
      <c r="AG39" s="660"/>
      <c r="AH39" s="660"/>
      <c r="AI39" s="660"/>
      <c r="AJ39" s="660"/>
      <c r="AK39" s="660"/>
      <c r="AL39" s="624" t="s">
        <v>128</v>
      </c>
      <c r="AM39" s="625"/>
      <c r="AN39" s="625"/>
      <c r="AO39" s="661"/>
      <c r="AQ39" s="654" t="s">
        <v>338</v>
      </c>
      <c r="AR39" s="655"/>
      <c r="AS39" s="655"/>
      <c r="AT39" s="655"/>
      <c r="AU39" s="655"/>
      <c r="AV39" s="655"/>
      <c r="AW39" s="655"/>
      <c r="AX39" s="655"/>
      <c r="AY39" s="656"/>
      <c r="AZ39" s="621" t="s">
        <v>128</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30630</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663414</v>
      </c>
      <c r="CS39" s="634"/>
      <c r="CT39" s="634"/>
      <c r="CU39" s="634"/>
      <c r="CV39" s="634"/>
      <c r="CW39" s="634"/>
      <c r="CX39" s="634"/>
      <c r="CY39" s="635"/>
      <c r="CZ39" s="624">
        <v>1.4</v>
      </c>
      <c r="DA39" s="636"/>
      <c r="DB39" s="636"/>
      <c r="DC39" s="637"/>
      <c r="DD39" s="627">
        <v>521729</v>
      </c>
      <c r="DE39" s="634"/>
      <c r="DF39" s="634"/>
      <c r="DG39" s="634"/>
      <c r="DH39" s="634"/>
      <c r="DI39" s="634"/>
      <c r="DJ39" s="634"/>
      <c r="DK39" s="635"/>
      <c r="DL39" s="627" t="s">
        <v>232</v>
      </c>
      <c r="DM39" s="634"/>
      <c r="DN39" s="634"/>
      <c r="DO39" s="634"/>
      <c r="DP39" s="634"/>
      <c r="DQ39" s="634"/>
      <c r="DR39" s="634"/>
      <c r="DS39" s="634"/>
      <c r="DT39" s="634"/>
      <c r="DU39" s="634"/>
      <c r="DV39" s="635"/>
      <c r="DW39" s="624" t="s">
        <v>232</v>
      </c>
      <c r="DX39" s="636"/>
      <c r="DY39" s="636"/>
      <c r="DZ39" s="636"/>
      <c r="EA39" s="636"/>
      <c r="EB39" s="636"/>
      <c r="EC39" s="648"/>
    </row>
    <row r="40" spans="2:133" ht="11.25" customHeight="1" x14ac:dyDescent="0.15">
      <c r="B40" s="618" t="s">
        <v>341</v>
      </c>
      <c r="C40" s="619"/>
      <c r="D40" s="619"/>
      <c r="E40" s="619"/>
      <c r="F40" s="619"/>
      <c r="G40" s="619"/>
      <c r="H40" s="619"/>
      <c r="I40" s="619"/>
      <c r="J40" s="619"/>
      <c r="K40" s="619"/>
      <c r="L40" s="619"/>
      <c r="M40" s="619"/>
      <c r="N40" s="619"/>
      <c r="O40" s="619"/>
      <c r="P40" s="619"/>
      <c r="Q40" s="620"/>
      <c r="R40" s="621">
        <v>588854</v>
      </c>
      <c r="S40" s="622"/>
      <c r="T40" s="622"/>
      <c r="U40" s="622"/>
      <c r="V40" s="622"/>
      <c r="W40" s="622"/>
      <c r="X40" s="622"/>
      <c r="Y40" s="623"/>
      <c r="Z40" s="659">
        <v>1.2</v>
      </c>
      <c r="AA40" s="659"/>
      <c r="AB40" s="659"/>
      <c r="AC40" s="659"/>
      <c r="AD40" s="660" t="s">
        <v>128</v>
      </c>
      <c r="AE40" s="660"/>
      <c r="AF40" s="660"/>
      <c r="AG40" s="660"/>
      <c r="AH40" s="660"/>
      <c r="AI40" s="660"/>
      <c r="AJ40" s="660"/>
      <c r="AK40" s="660"/>
      <c r="AL40" s="624" t="s">
        <v>174</v>
      </c>
      <c r="AM40" s="625"/>
      <c r="AN40" s="625"/>
      <c r="AO40" s="661"/>
      <c r="AQ40" s="654" t="s">
        <v>342</v>
      </c>
      <c r="AR40" s="655"/>
      <c r="AS40" s="655"/>
      <c r="AT40" s="655"/>
      <c r="AU40" s="655"/>
      <c r="AV40" s="655"/>
      <c r="AW40" s="655"/>
      <c r="AX40" s="655"/>
      <c r="AY40" s="656"/>
      <c r="AZ40" s="621" t="s">
        <v>128</v>
      </c>
      <c r="BA40" s="622"/>
      <c r="BB40" s="622"/>
      <c r="BC40" s="622"/>
      <c r="BD40" s="634"/>
      <c r="BE40" s="634"/>
      <c r="BF40" s="657"/>
      <c r="BG40" s="662" t="s">
        <v>343</v>
      </c>
      <c r="BH40" s="663"/>
      <c r="BI40" s="663"/>
      <c r="BJ40" s="663"/>
      <c r="BK40" s="663"/>
      <c r="BL40" s="219"/>
      <c r="BM40" s="619" t="s">
        <v>344</v>
      </c>
      <c r="BN40" s="619"/>
      <c r="BO40" s="619"/>
      <c r="BP40" s="619"/>
      <c r="BQ40" s="619"/>
      <c r="BR40" s="619"/>
      <c r="BS40" s="619"/>
      <c r="BT40" s="619"/>
      <c r="BU40" s="620"/>
      <c r="BV40" s="621">
        <v>102</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3320</v>
      </c>
      <c r="CS40" s="622"/>
      <c r="CT40" s="622"/>
      <c r="CU40" s="622"/>
      <c r="CV40" s="622"/>
      <c r="CW40" s="622"/>
      <c r="CX40" s="622"/>
      <c r="CY40" s="623"/>
      <c r="CZ40" s="624">
        <v>0</v>
      </c>
      <c r="DA40" s="636"/>
      <c r="DB40" s="636"/>
      <c r="DC40" s="637"/>
      <c r="DD40" s="627" t="s">
        <v>128</v>
      </c>
      <c r="DE40" s="622"/>
      <c r="DF40" s="622"/>
      <c r="DG40" s="622"/>
      <c r="DH40" s="622"/>
      <c r="DI40" s="622"/>
      <c r="DJ40" s="622"/>
      <c r="DK40" s="623"/>
      <c r="DL40" s="627" t="s">
        <v>232</v>
      </c>
      <c r="DM40" s="622"/>
      <c r="DN40" s="622"/>
      <c r="DO40" s="622"/>
      <c r="DP40" s="622"/>
      <c r="DQ40" s="622"/>
      <c r="DR40" s="622"/>
      <c r="DS40" s="622"/>
      <c r="DT40" s="622"/>
      <c r="DU40" s="622"/>
      <c r="DV40" s="623"/>
      <c r="DW40" s="624" t="s">
        <v>128</v>
      </c>
      <c r="DX40" s="636"/>
      <c r="DY40" s="636"/>
      <c r="DZ40" s="636"/>
      <c r="EA40" s="636"/>
      <c r="EB40" s="636"/>
      <c r="EC40" s="648"/>
    </row>
    <row r="41" spans="2:133" ht="11.25" customHeight="1" x14ac:dyDescent="0.15">
      <c r="B41" s="602" t="s">
        <v>346</v>
      </c>
      <c r="C41" s="603"/>
      <c r="D41" s="603"/>
      <c r="E41" s="603"/>
      <c r="F41" s="603"/>
      <c r="G41" s="603"/>
      <c r="H41" s="603"/>
      <c r="I41" s="603"/>
      <c r="J41" s="603"/>
      <c r="K41" s="603"/>
      <c r="L41" s="603"/>
      <c r="M41" s="603"/>
      <c r="N41" s="603"/>
      <c r="O41" s="603"/>
      <c r="P41" s="603"/>
      <c r="Q41" s="604"/>
      <c r="R41" s="605">
        <v>48874528</v>
      </c>
      <c r="S41" s="646"/>
      <c r="T41" s="646"/>
      <c r="U41" s="646"/>
      <c r="V41" s="646"/>
      <c r="W41" s="646"/>
      <c r="X41" s="646"/>
      <c r="Y41" s="649"/>
      <c r="Z41" s="650">
        <v>100</v>
      </c>
      <c r="AA41" s="650"/>
      <c r="AB41" s="650"/>
      <c r="AC41" s="650"/>
      <c r="AD41" s="651">
        <v>27545580</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810719</v>
      </c>
      <c r="BA41" s="622"/>
      <c r="BB41" s="622"/>
      <c r="BC41" s="622"/>
      <c r="BD41" s="634"/>
      <c r="BE41" s="634"/>
      <c r="BF41" s="657"/>
      <c r="BG41" s="662"/>
      <c r="BH41" s="663"/>
      <c r="BI41" s="663"/>
      <c r="BJ41" s="663"/>
      <c r="BK41" s="663"/>
      <c r="BL41" s="219"/>
      <c r="BM41" s="619" t="s">
        <v>348</v>
      </c>
      <c r="BN41" s="619"/>
      <c r="BO41" s="619"/>
      <c r="BP41" s="619"/>
      <c r="BQ41" s="619"/>
      <c r="BR41" s="619"/>
      <c r="BS41" s="619"/>
      <c r="BT41" s="619"/>
      <c r="BU41" s="620"/>
      <c r="BV41" s="621" t="s">
        <v>232</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350</v>
      </c>
      <c r="AR42" s="667"/>
      <c r="AS42" s="667"/>
      <c r="AT42" s="667"/>
      <c r="AU42" s="667"/>
      <c r="AV42" s="667"/>
      <c r="AW42" s="667"/>
      <c r="AX42" s="667"/>
      <c r="AY42" s="668"/>
      <c r="AZ42" s="605">
        <v>3689652</v>
      </c>
      <c r="BA42" s="646"/>
      <c r="BB42" s="646"/>
      <c r="BC42" s="646"/>
      <c r="BD42" s="606"/>
      <c r="BE42" s="606"/>
      <c r="BF42" s="669"/>
      <c r="BG42" s="664"/>
      <c r="BH42" s="665"/>
      <c r="BI42" s="665"/>
      <c r="BJ42" s="665"/>
      <c r="BK42" s="665"/>
      <c r="BL42" s="220"/>
      <c r="BM42" s="603" t="s">
        <v>351</v>
      </c>
      <c r="BN42" s="603"/>
      <c r="BO42" s="603"/>
      <c r="BP42" s="603"/>
      <c r="BQ42" s="603"/>
      <c r="BR42" s="603"/>
      <c r="BS42" s="603"/>
      <c r="BT42" s="603"/>
      <c r="BU42" s="604"/>
      <c r="BV42" s="605">
        <v>338</v>
      </c>
      <c r="BW42" s="646"/>
      <c r="BX42" s="646"/>
      <c r="BY42" s="646"/>
      <c r="BZ42" s="646"/>
      <c r="CA42" s="646"/>
      <c r="CB42" s="647"/>
      <c r="CD42" s="618" t="s">
        <v>352</v>
      </c>
      <c r="CE42" s="619"/>
      <c r="CF42" s="619"/>
      <c r="CG42" s="619"/>
      <c r="CH42" s="619"/>
      <c r="CI42" s="619"/>
      <c r="CJ42" s="619"/>
      <c r="CK42" s="619"/>
      <c r="CL42" s="619"/>
      <c r="CM42" s="619"/>
      <c r="CN42" s="619"/>
      <c r="CO42" s="619"/>
      <c r="CP42" s="619"/>
      <c r="CQ42" s="620"/>
      <c r="CR42" s="621">
        <v>2711784</v>
      </c>
      <c r="CS42" s="634"/>
      <c r="CT42" s="634"/>
      <c r="CU42" s="634"/>
      <c r="CV42" s="634"/>
      <c r="CW42" s="634"/>
      <c r="CX42" s="634"/>
      <c r="CY42" s="635"/>
      <c r="CZ42" s="624">
        <v>5.7</v>
      </c>
      <c r="DA42" s="636"/>
      <c r="DB42" s="636"/>
      <c r="DC42" s="637"/>
      <c r="DD42" s="627">
        <v>671156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353</v>
      </c>
      <c r="CD43" s="618" t="s">
        <v>354</v>
      </c>
      <c r="CE43" s="619"/>
      <c r="CF43" s="619"/>
      <c r="CG43" s="619"/>
      <c r="CH43" s="619"/>
      <c r="CI43" s="619"/>
      <c r="CJ43" s="619"/>
      <c r="CK43" s="619"/>
      <c r="CL43" s="619"/>
      <c r="CM43" s="619"/>
      <c r="CN43" s="619"/>
      <c r="CO43" s="619"/>
      <c r="CP43" s="619"/>
      <c r="CQ43" s="620"/>
      <c r="CR43" s="621">
        <v>96741</v>
      </c>
      <c r="CS43" s="634"/>
      <c r="CT43" s="634"/>
      <c r="CU43" s="634"/>
      <c r="CV43" s="634"/>
      <c r="CW43" s="634"/>
      <c r="CX43" s="634"/>
      <c r="CY43" s="635"/>
      <c r="CZ43" s="624">
        <v>0.2</v>
      </c>
      <c r="DA43" s="636"/>
      <c r="DB43" s="636"/>
      <c r="DC43" s="637"/>
      <c r="DD43" s="627">
        <v>96741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302</v>
      </c>
      <c r="CE44" s="641"/>
      <c r="CF44" s="618" t="s">
        <v>356</v>
      </c>
      <c r="CG44" s="619"/>
      <c r="CH44" s="619"/>
      <c r="CI44" s="619"/>
      <c r="CJ44" s="619"/>
      <c r="CK44" s="619"/>
      <c r="CL44" s="619"/>
      <c r="CM44" s="619"/>
      <c r="CN44" s="619"/>
      <c r="CO44" s="619"/>
      <c r="CP44" s="619"/>
      <c r="CQ44" s="620"/>
      <c r="CR44" s="621">
        <v>2711784</v>
      </c>
      <c r="CS44" s="622"/>
      <c r="CT44" s="622"/>
      <c r="CU44" s="622"/>
      <c r="CV44" s="622"/>
      <c r="CW44" s="622"/>
      <c r="CX44" s="622"/>
      <c r="CY44" s="623"/>
      <c r="CZ44" s="624">
        <v>5.7</v>
      </c>
      <c r="DA44" s="625"/>
      <c r="DB44" s="625"/>
      <c r="DC44" s="626"/>
      <c r="DD44" s="627">
        <v>671156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1155418</v>
      </c>
      <c r="CS45" s="634"/>
      <c r="CT45" s="634"/>
      <c r="CU45" s="634"/>
      <c r="CV45" s="634"/>
      <c r="CW45" s="634"/>
      <c r="CX45" s="634"/>
      <c r="CY45" s="635"/>
      <c r="CZ45" s="624">
        <v>2.4</v>
      </c>
      <c r="DA45" s="636"/>
      <c r="DB45" s="636"/>
      <c r="DC45" s="637"/>
      <c r="DD45" s="627">
        <v>42107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359</v>
      </c>
      <c r="CG46" s="619"/>
      <c r="CH46" s="619"/>
      <c r="CI46" s="619"/>
      <c r="CJ46" s="619"/>
      <c r="CK46" s="619"/>
      <c r="CL46" s="619"/>
      <c r="CM46" s="619"/>
      <c r="CN46" s="619"/>
      <c r="CO46" s="619"/>
      <c r="CP46" s="619"/>
      <c r="CQ46" s="620"/>
      <c r="CR46" s="621">
        <v>1556366</v>
      </c>
      <c r="CS46" s="622"/>
      <c r="CT46" s="622"/>
      <c r="CU46" s="622"/>
      <c r="CV46" s="622"/>
      <c r="CW46" s="622"/>
      <c r="CX46" s="622"/>
      <c r="CY46" s="623"/>
      <c r="CZ46" s="624">
        <v>3.3</v>
      </c>
      <c r="DA46" s="625"/>
      <c r="DB46" s="625"/>
      <c r="DC46" s="626"/>
      <c r="DD46" s="627">
        <v>629049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360</v>
      </c>
      <c r="CG47" s="619"/>
      <c r="CH47" s="619"/>
      <c r="CI47" s="619"/>
      <c r="CJ47" s="619"/>
      <c r="CK47" s="619"/>
      <c r="CL47" s="619"/>
      <c r="CM47" s="619"/>
      <c r="CN47" s="619"/>
      <c r="CO47" s="619"/>
      <c r="CP47" s="619"/>
      <c r="CQ47" s="620"/>
      <c r="CR47" s="621" t="s">
        <v>232</v>
      </c>
      <c r="CS47" s="634"/>
      <c r="CT47" s="634"/>
      <c r="CU47" s="634"/>
      <c r="CV47" s="634"/>
      <c r="CW47" s="634"/>
      <c r="CX47" s="634"/>
      <c r="CY47" s="635"/>
      <c r="CZ47" s="624" t="s">
        <v>128</v>
      </c>
      <c r="DA47" s="636"/>
      <c r="DB47" s="636"/>
      <c r="DC47" s="637"/>
      <c r="DD47" s="627" t="s">
        <v>232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361</v>
      </c>
      <c r="CG48" s="619"/>
      <c r="CH48" s="619"/>
      <c r="CI48" s="619"/>
      <c r="CJ48" s="619"/>
      <c r="CK48" s="619"/>
      <c r="CL48" s="619"/>
      <c r="CM48" s="619"/>
      <c r="CN48" s="619"/>
      <c r="CO48" s="619"/>
      <c r="CP48" s="619"/>
      <c r="CQ48" s="620"/>
      <c r="CR48" s="621" t="s">
        <v>232</v>
      </c>
      <c r="CS48" s="622"/>
      <c r="CT48" s="622"/>
      <c r="CU48" s="622"/>
      <c r="CV48" s="622"/>
      <c r="CW48" s="622"/>
      <c r="CX48" s="622"/>
      <c r="CY48" s="623"/>
      <c r="CZ48" s="624" t="s">
        <v>232</v>
      </c>
      <c r="DA48" s="625"/>
      <c r="DB48" s="625"/>
      <c r="DC48" s="626"/>
      <c r="DD48" s="627" t="s">
        <v>232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362</v>
      </c>
      <c r="CE49" s="603"/>
      <c r="CF49" s="603"/>
      <c r="CG49" s="603"/>
      <c r="CH49" s="603"/>
      <c r="CI49" s="603"/>
      <c r="CJ49" s="603"/>
      <c r="CK49" s="603"/>
      <c r="CL49" s="603"/>
      <c r="CM49" s="603"/>
      <c r="CN49" s="603"/>
      <c r="CO49" s="603"/>
      <c r="CP49" s="603"/>
      <c r="CQ49" s="604"/>
      <c r="CR49" s="605">
        <v>47195861</v>
      </c>
      <c r="CS49" s="606"/>
      <c r="CT49" s="606"/>
      <c r="CU49" s="606"/>
      <c r="CV49" s="606"/>
      <c r="CW49" s="606"/>
      <c r="CX49" s="606"/>
      <c r="CY49" s="607"/>
      <c r="CZ49" s="608">
        <v>100</v>
      </c>
      <c r="DA49" s="609"/>
      <c r="DB49" s="609"/>
      <c r="DC49" s="610"/>
      <c r="DD49" s="611">
        <v>31553406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bgCl2J4BVzzgiFmBswYadRHBHKm2hnDFWNN5BP1vCAKItsPI7ZL9ITIrWi/xR5tEEed7cszNV9N0XN6KFtiBw==" saltValue="GHjtzcNdBdUTWn1d/tFs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4" t="s">
        <v>363</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5" t="s">
        <v>364</v>
      </c>
      <c r="DK2" s="1096"/>
      <c r="DL2" s="1096"/>
      <c r="DM2" s="1096"/>
      <c r="DN2" s="1096"/>
      <c r="DO2" s="1097"/>
      <c r="DP2" s="224"/>
      <c r="DQ2" s="1095" t="s">
        <v>365</v>
      </c>
      <c r="DR2" s="1096"/>
      <c r="DS2" s="1096"/>
      <c r="DT2" s="1096"/>
      <c r="DU2" s="1096"/>
      <c r="DV2" s="1096"/>
      <c r="DW2" s="1096"/>
      <c r="DX2" s="1096"/>
      <c r="DY2" s="1096"/>
      <c r="DZ2" s="109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3" t="s">
        <v>366</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28"/>
      <c r="BA4" s="228"/>
      <c r="BB4" s="228"/>
      <c r="BC4" s="228"/>
      <c r="BD4" s="228"/>
      <c r="BE4" s="229"/>
      <c r="BF4" s="229"/>
      <c r="BG4" s="229"/>
      <c r="BH4" s="229"/>
      <c r="BI4" s="229"/>
      <c r="BJ4" s="229"/>
      <c r="BK4" s="229"/>
      <c r="BL4" s="229"/>
      <c r="BM4" s="229"/>
      <c r="BN4" s="229"/>
      <c r="BO4" s="229"/>
      <c r="BP4" s="229"/>
      <c r="BQ4" s="730" t="s">
        <v>367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368</v>
      </c>
      <c r="B5" s="996"/>
      <c r="C5" s="996"/>
      <c r="D5" s="996"/>
      <c r="E5" s="996"/>
      <c r="F5" s="996"/>
      <c r="G5" s="996"/>
      <c r="H5" s="996"/>
      <c r="I5" s="996"/>
      <c r="J5" s="996"/>
      <c r="K5" s="996"/>
      <c r="L5" s="996"/>
      <c r="M5" s="996"/>
      <c r="N5" s="996"/>
      <c r="O5" s="996"/>
      <c r="P5" s="997"/>
      <c r="Q5" s="1001" t="s">
        <v>369</v>
      </c>
      <c r="R5" s="1002"/>
      <c r="S5" s="1002"/>
      <c r="T5" s="1002"/>
      <c r="U5" s="1003"/>
      <c r="V5" s="1001" t="s">
        <v>370</v>
      </c>
      <c r="W5" s="1002"/>
      <c r="X5" s="1002"/>
      <c r="Y5" s="1002"/>
      <c r="Z5" s="1003"/>
      <c r="AA5" s="1001" t="s">
        <v>371</v>
      </c>
      <c r="AB5" s="1002"/>
      <c r="AC5" s="1002"/>
      <c r="AD5" s="1002"/>
      <c r="AE5" s="1002"/>
      <c r="AF5" s="1098" t="s">
        <v>372</v>
      </c>
      <c r="AG5" s="1002"/>
      <c r="AH5" s="1002"/>
      <c r="AI5" s="1002"/>
      <c r="AJ5" s="1015"/>
      <c r="AK5" s="1002" t="s">
        <v>373</v>
      </c>
      <c r="AL5" s="1002"/>
      <c r="AM5" s="1002"/>
      <c r="AN5" s="1002"/>
      <c r="AO5" s="1003"/>
      <c r="AP5" s="1001" t="s">
        <v>374</v>
      </c>
      <c r="AQ5" s="1002"/>
      <c r="AR5" s="1002"/>
      <c r="AS5" s="1002"/>
      <c r="AT5" s="1003"/>
      <c r="AU5" s="1001" t="s">
        <v>375</v>
      </c>
      <c r="AV5" s="1002"/>
      <c r="AW5" s="1002"/>
      <c r="AX5" s="1002"/>
      <c r="AY5" s="1015"/>
      <c r="AZ5" s="228"/>
      <c r="BA5" s="228"/>
      <c r="BB5" s="228"/>
      <c r="BC5" s="228"/>
      <c r="BD5" s="228"/>
      <c r="BE5" s="229"/>
      <c r="BF5" s="229"/>
      <c r="BG5" s="229"/>
      <c r="BH5" s="229"/>
      <c r="BI5" s="229"/>
      <c r="BJ5" s="229"/>
      <c r="BK5" s="229"/>
      <c r="BL5" s="229"/>
      <c r="BM5" s="229"/>
      <c r="BN5" s="229"/>
      <c r="BO5" s="229"/>
      <c r="BP5" s="229"/>
      <c r="BQ5" s="995" t="s">
        <v>376</v>
      </c>
      <c r="BR5" s="996"/>
      <c r="BS5" s="996"/>
      <c r="BT5" s="996"/>
      <c r="BU5" s="996"/>
      <c r="BV5" s="996"/>
      <c r="BW5" s="996"/>
      <c r="BX5" s="996"/>
      <c r="BY5" s="996"/>
      <c r="BZ5" s="996"/>
      <c r="CA5" s="996"/>
      <c r="CB5" s="996"/>
      <c r="CC5" s="996"/>
      <c r="CD5" s="996"/>
      <c r="CE5" s="996"/>
      <c r="CF5" s="996"/>
      <c r="CG5" s="997"/>
      <c r="CH5" s="1001" t="s">
        <v>377</v>
      </c>
      <c r="CI5" s="1002"/>
      <c r="CJ5" s="1002"/>
      <c r="CK5" s="1002"/>
      <c r="CL5" s="1003"/>
      <c r="CM5" s="1001" t="s">
        <v>378</v>
      </c>
      <c r="CN5" s="1002"/>
      <c r="CO5" s="1002"/>
      <c r="CP5" s="1002"/>
      <c r="CQ5" s="1003"/>
      <c r="CR5" s="1001" t="s">
        <v>379</v>
      </c>
      <c r="CS5" s="1002"/>
      <c r="CT5" s="1002"/>
      <c r="CU5" s="1002"/>
      <c r="CV5" s="1003"/>
      <c r="CW5" s="1001" t="s">
        <v>380</v>
      </c>
      <c r="CX5" s="1002"/>
      <c r="CY5" s="1002"/>
      <c r="CZ5" s="1002"/>
      <c r="DA5" s="1003"/>
      <c r="DB5" s="1001" t="s">
        <v>381</v>
      </c>
      <c r="DC5" s="1002"/>
      <c r="DD5" s="1002"/>
      <c r="DE5" s="1002"/>
      <c r="DF5" s="1003"/>
      <c r="DG5" s="1088" t="s">
        <v>382</v>
      </c>
      <c r="DH5" s="1089"/>
      <c r="DI5" s="1089"/>
      <c r="DJ5" s="1089"/>
      <c r="DK5" s="1090"/>
      <c r="DL5" s="1088" t="s">
        <v>383</v>
      </c>
      <c r="DM5" s="1089"/>
      <c r="DN5" s="1089"/>
      <c r="DO5" s="1089"/>
      <c r="DP5" s="1090"/>
      <c r="DQ5" s="1001" t="s">
        <v>384</v>
      </c>
      <c r="DR5" s="1002"/>
      <c r="DS5" s="1002"/>
      <c r="DT5" s="1002"/>
      <c r="DU5" s="1003"/>
      <c r="DV5" s="1001" t="s">
        <v>375</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9"/>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1"/>
      <c r="DH6" s="1092"/>
      <c r="DI6" s="1092"/>
      <c r="DJ6" s="1092"/>
      <c r="DK6" s="1093"/>
      <c r="DL6" s="1091"/>
      <c r="DM6" s="1092"/>
      <c r="DN6" s="1092"/>
      <c r="DO6" s="1092"/>
      <c r="DP6" s="1093"/>
      <c r="DQ6" s="1004"/>
      <c r="DR6" s="1005"/>
      <c r="DS6" s="1005"/>
      <c r="DT6" s="1005"/>
      <c r="DU6" s="1006"/>
      <c r="DV6" s="1004"/>
      <c r="DW6" s="1005"/>
      <c r="DX6" s="1005"/>
      <c r="DY6" s="1005"/>
      <c r="DZ6" s="1016"/>
      <c r="EA6" s="230"/>
    </row>
    <row r="7" spans="1:131" s="231" customFormat="1" ht="26.25" customHeight="1" thickTop="1" x14ac:dyDescent="0.15">
      <c r="A7" s="232">
        <v>1</v>
      </c>
      <c r="B7" s="1049" t="s">
        <v>385</v>
      </c>
      <c r="C7" s="1050"/>
      <c r="D7" s="1050"/>
      <c r="E7" s="1050"/>
      <c r="F7" s="1050"/>
      <c r="G7" s="1050"/>
      <c r="H7" s="1050"/>
      <c r="I7" s="1050"/>
      <c r="J7" s="1050"/>
      <c r="K7" s="1050"/>
      <c r="L7" s="1050"/>
      <c r="M7" s="1050"/>
      <c r="N7" s="1050"/>
      <c r="O7" s="1050"/>
      <c r="P7" s="1051"/>
      <c r="Q7" s="1106">
        <v>48748</v>
      </c>
      <c r="R7" s="1107"/>
      <c r="S7" s="1107"/>
      <c r="T7" s="1107"/>
      <c r="U7" s="1107"/>
      <c r="V7" s="1107">
        <v>47069</v>
      </c>
      <c r="W7" s="1107"/>
      <c r="X7" s="1107"/>
      <c r="Y7" s="1107"/>
      <c r="Z7" s="1107"/>
      <c r="AA7" s="1107">
        <v>1679</v>
      </c>
      <c r="AB7" s="1107"/>
      <c r="AC7" s="1107"/>
      <c r="AD7" s="1107"/>
      <c r="AE7" s="1108"/>
      <c r="AF7" s="1109">
        <v>1560</v>
      </c>
      <c r="AG7" s="1110"/>
      <c r="AH7" s="1110"/>
      <c r="AI7" s="1110"/>
      <c r="AJ7" s="1111"/>
      <c r="AK7" s="1112">
        <v>144</v>
      </c>
      <c r="AL7" s="1113"/>
      <c r="AM7" s="1113"/>
      <c r="AN7" s="1113"/>
      <c r="AO7" s="1113"/>
      <c r="AP7" s="1113">
        <v>30142</v>
      </c>
      <c r="AQ7" s="1113"/>
      <c r="AR7" s="1113"/>
      <c r="AS7" s="1113"/>
      <c r="AT7" s="1113"/>
      <c r="AU7" s="1114"/>
      <c r="AV7" s="1114"/>
      <c r="AW7" s="1114"/>
      <c r="AX7" s="1114"/>
      <c r="AY7" s="1115"/>
      <c r="AZ7" s="228"/>
      <c r="BA7" s="228"/>
      <c r="BB7" s="228"/>
      <c r="BC7" s="228"/>
      <c r="BD7" s="228"/>
      <c r="BE7" s="229"/>
      <c r="BF7" s="229"/>
      <c r="BG7" s="229"/>
      <c r="BH7" s="229"/>
      <c r="BI7" s="229"/>
      <c r="BJ7" s="229"/>
      <c r="BK7" s="229"/>
      <c r="BL7" s="229"/>
      <c r="BM7" s="229"/>
      <c r="BN7" s="229"/>
      <c r="BO7" s="229"/>
      <c r="BP7" s="229"/>
      <c r="BQ7" s="232">
        <v>1</v>
      </c>
      <c r="BR7" s="233"/>
      <c r="BS7" s="1103" t="s">
        <v>579</v>
      </c>
      <c r="BT7" s="1104"/>
      <c r="BU7" s="1104"/>
      <c r="BV7" s="1104"/>
      <c r="BW7" s="1104"/>
      <c r="BX7" s="1104"/>
      <c r="BY7" s="1104"/>
      <c r="BZ7" s="1104"/>
      <c r="CA7" s="1104"/>
      <c r="CB7" s="1104"/>
      <c r="CC7" s="1104"/>
      <c r="CD7" s="1104"/>
      <c r="CE7" s="1104"/>
      <c r="CF7" s="1104"/>
      <c r="CG7" s="1116"/>
      <c r="CH7" s="1100">
        <v>-13</v>
      </c>
      <c r="CI7" s="1101"/>
      <c r="CJ7" s="1101"/>
      <c r="CK7" s="1101"/>
      <c r="CL7" s="1102"/>
      <c r="CM7" s="1100">
        <v>627</v>
      </c>
      <c r="CN7" s="1101"/>
      <c r="CO7" s="1101"/>
      <c r="CP7" s="1101"/>
      <c r="CQ7" s="1102"/>
      <c r="CR7" s="1100">
        <v>557</v>
      </c>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03"/>
      <c r="DW7" s="1104"/>
      <c r="DX7" s="1104"/>
      <c r="DY7" s="1104"/>
      <c r="DZ7" s="1105"/>
      <c r="EA7" s="230"/>
    </row>
    <row r="8" spans="1:131" s="231" customFormat="1" ht="26.25" customHeight="1" x14ac:dyDescent="0.15">
      <c r="A8" s="234">
        <v>2</v>
      </c>
      <c r="B8" s="1030" t="s">
        <v>386</v>
      </c>
      <c r="C8" s="1031"/>
      <c r="D8" s="1031"/>
      <c r="E8" s="1031"/>
      <c r="F8" s="1031"/>
      <c r="G8" s="1031"/>
      <c r="H8" s="1031"/>
      <c r="I8" s="1031"/>
      <c r="J8" s="1031"/>
      <c r="K8" s="1031"/>
      <c r="L8" s="1031"/>
      <c r="M8" s="1031"/>
      <c r="N8" s="1031"/>
      <c r="O8" s="1031"/>
      <c r="P8" s="1032"/>
      <c r="Q8" s="1038">
        <v>973</v>
      </c>
      <c r="R8" s="1039"/>
      <c r="S8" s="1039"/>
      <c r="T8" s="1039"/>
      <c r="U8" s="1039"/>
      <c r="V8" s="1039">
        <v>766</v>
      </c>
      <c r="W8" s="1039"/>
      <c r="X8" s="1039"/>
      <c r="Y8" s="1039"/>
      <c r="Z8" s="1039"/>
      <c r="AA8" s="1039">
        <v>208</v>
      </c>
      <c r="AB8" s="1039"/>
      <c r="AC8" s="1039"/>
      <c r="AD8" s="1039"/>
      <c r="AE8" s="1040"/>
      <c r="AF8" s="1035">
        <v>81</v>
      </c>
      <c r="AG8" s="1036"/>
      <c r="AH8" s="1036"/>
      <c r="AI8" s="1036"/>
      <c r="AJ8" s="1037"/>
      <c r="AK8" s="1084">
        <v>760</v>
      </c>
      <c r="AL8" s="1085"/>
      <c r="AM8" s="1085"/>
      <c r="AN8" s="1085"/>
      <c r="AO8" s="1085"/>
      <c r="AP8" s="1085"/>
      <c r="AQ8" s="1085"/>
      <c r="AR8" s="1085"/>
      <c r="AS8" s="1085"/>
      <c r="AT8" s="1085"/>
      <c r="AU8" s="1086"/>
      <c r="AV8" s="1086"/>
      <c r="AW8" s="1086"/>
      <c r="AX8" s="1086"/>
      <c r="AY8" s="1087"/>
      <c r="AZ8" s="228"/>
      <c r="BA8" s="228"/>
      <c r="BB8" s="228"/>
      <c r="BC8" s="228"/>
      <c r="BD8" s="228"/>
      <c r="BE8" s="229"/>
      <c r="BF8" s="229"/>
      <c r="BG8" s="229"/>
      <c r="BH8" s="229"/>
      <c r="BI8" s="229"/>
      <c r="BJ8" s="229"/>
      <c r="BK8" s="229"/>
      <c r="BL8" s="229"/>
      <c r="BM8" s="229"/>
      <c r="BN8" s="229"/>
      <c r="BO8" s="229"/>
      <c r="BP8" s="229"/>
      <c r="BQ8" s="234">
        <v>2</v>
      </c>
      <c r="BR8" s="235"/>
      <c r="BS8" s="992" t="s">
        <v>580</v>
      </c>
      <c r="BT8" s="993"/>
      <c r="BU8" s="993"/>
      <c r="BV8" s="993"/>
      <c r="BW8" s="993"/>
      <c r="BX8" s="993"/>
      <c r="BY8" s="993"/>
      <c r="BZ8" s="993"/>
      <c r="CA8" s="993"/>
      <c r="CB8" s="993"/>
      <c r="CC8" s="993"/>
      <c r="CD8" s="993"/>
      <c r="CE8" s="993"/>
      <c r="CF8" s="993"/>
      <c r="CG8" s="1014"/>
      <c r="CH8" s="989">
        <v>-1</v>
      </c>
      <c r="CI8" s="990"/>
      <c r="CJ8" s="990"/>
      <c r="CK8" s="990"/>
      <c r="CL8" s="991"/>
      <c r="CM8" s="989">
        <v>538</v>
      </c>
      <c r="CN8" s="990"/>
      <c r="CO8" s="990"/>
      <c r="CP8" s="990"/>
      <c r="CQ8" s="991"/>
      <c r="CR8" s="989">
        <v>5</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t="s">
        <v>387</v>
      </c>
      <c r="C9" s="1031"/>
      <c r="D9" s="1031"/>
      <c r="E9" s="1031"/>
      <c r="F9" s="1031"/>
      <c r="G9" s="1031"/>
      <c r="H9" s="1031"/>
      <c r="I9" s="1031"/>
      <c r="J9" s="1031"/>
      <c r="K9" s="1031"/>
      <c r="L9" s="1031"/>
      <c r="M9" s="1031"/>
      <c r="N9" s="1031"/>
      <c r="O9" s="1031"/>
      <c r="P9" s="1032"/>
      <c r="Q9" s="1038">
        <v>351</v>
      </c>
      <c r="R9" s="1039"/>
      <c r="S9" s="1039"/>
      <c r="T9" s="1039"/>
      <c r="U9" s="1039"/>
      <c r="V9" s="1039">
        <v>291</v>
      </c>
      <c r="W9" s="1039"/>
      <c r="X9" s="1039"/>
      <c r="Y9" s="1039"/>
      <c r="Z9" s="1039"/>
      <c r="AA9" s="1039">
        <v>60</v>
      </c>
      <c r="AB9" s="1039"/>
      <c r="AC9" s="1039"/>
      <c r="AD9" s="1039"/>
      <c r="AE9" s="1040"/>
      <c r="AF9" s="1035">
        <v>47</v>
      </c>
      <c r="AG9" s="1036"/>
      <c r="AH9" s="1036"/>
      <c r="AI9" s="1036"/>
      <c r="AJ9" s="1037"/>
      <c r="AK9" s="1084">
        <v>185</v>
      </c>
      <c r="AL9" s="1085"/>
      <c r="AM9" s="1085"/>
      <c r="AN9" s="1085"/>
      <c r="AO9" s="1085"/>
      <c r="AP9" s="1085"/>
      <c r="AQ9" s="1085"/>
      <c r="AR9" s="1085"/>
      <c r="AS9" s="1085"/>
      <c r="AT9" s="1085"/>
      <c r="AU9" s="1086"/>
      <c r="AV9" s="1086"/>
      <c r="AW9" s="1086"/>
      <c r="AX9" s="1086"/>
      <c r="AY9" s="1087"/>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4"/>
      <c r="AL10" s="1085"/>
      <c r="AM10" s="1085"/>
      <c r="AN10" s="1085"/>
      <c r="AO10" s="1085"/>
      <c r="AP10" s="1085"/>
      <c r="AQ10" s="1085"/>
      <c r="AR10" s="1085"/>
      <c r="AS10" s="1085"/>
      <c r="AT10" s="1085"/>
      <c r="AU10" s="1086"/>
      <c r="AV10" s="1086"/>
      <c r="AW10" s="1086"/>
      <c r="AX10" s="1086"/>
      <c r="AY10" s="1087"/>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4"/>
      <c r="AL11" s="1085"/>
      <c r="AM11" s="1085"/>
      <c r="AN11" s="1085"/>
      <c r="AO11" s="1085"/>
      <c r="AP11" s="1085"/>
      <c r="AQ11" s="1085"/>
      <c r="AR11" s="1085"/>
      <c r="AS11" s="1085"/>
      <c r="AT11" s="1085"/>
      <c r="AU11" s="1086"/>
      <c r="AV11" s="1086"/>
      <c r="AW11" s="1086"/>
      <c r="AX11" s="1086"/>
      <c r="AY11" s="1087"/>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4"/>
      <c r="AL12" s="1085"/>
      <c r="AM12" s="1085"/>
      <c r="AN12" s="1085"/>
      <c r="AO12" s="1085"/>
      <c r="AP12" s="1085"/>
      <c r="AQ12" s="1085"/>
      <c r="AR12" s="1085"/>
      <c r="AS12" s="1085"/>
      <c r="AT12" s="1085"/>
      <c r="AU12" s="1086"/>
      <c r="AV12" s="1086"/>
      <c r="AW12" s="1086"/>
      <c r="AX12" s="1086"/>
      <c r="AY12" s="1087"/>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4"/>
      <c r="AL13" s="1085"/>
      <c r="AM13" s="1085"/>
      <c r="AN13" s="1085"/>
      <c r="AO13" s="1085"/>
      <c r="AP13" s="1085"/>
      <c r="AQ13" s="1085"/>
      <c r="AR13" s="1085"/>
      <c r="AS13" s="1085"/>
      <c r="AT13" s="1085"/>
      <c r="AU13" s="1086"/>
      <c r="AV13" s="1086"/>
      <c r="AW13" s="1086"/>
      <c r="AX13" s="1086"/>
      <c r="AY13" s="1087"/>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4"/>
      <c r="AL14" s="1085"/>
      <c r="AM14" s="1085"/>
      <c r="AN14" s="1085"/>
      <c r="AO14" s="1085"/>
      <c r="AP14" s="1085"/>
      <c r="AQ14" s="1085"/>
      <c r="AR14" s="1085"/>
      <c r="AS14" s="1085"/>
      <c r="AT14" s="1085"/>
      <c r="AU14" s="1086"/>
      <c r="AV14" s="1086"/>
      <c r="AW14" s="1086"/>
      <c r="AX14" s="1086"/>
      <c r="AY14" s="1087"/>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4"/>
      <c r="AL15" s="1085"/>
      <c r="AM15" s="1085"/>
      <c r="AN15" s="1085"/>
      <c r="AO15" s="1085"/>
      <c r="AP15" s="1085"/>
      <c r="AQ15" s="1085"/>
      <c r="AR15" s="1085"/>
      <c r="AS15" s="1085"/>
      <c r="AT15" s="1085"/>
      <c r="AU15" s="1086"/>
      <c r="AV15" s="1086"/>
      <c r="AW15" s="1086"/>
      <c r="AX15" s="1086"/>
      <c r="AY15" s="1087"/>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4"/>
      <c r="AL16" s="1085"/>
      <c r="AM16" s="1085"/>
      <c r="AN16" s="1085"/>
      <c r="AO16" s="1085"/>
      <c r="AP16" s="1085"/>
      <c r="AQ16" s="1085"/>
      <c r="AR16" s="1085"/>
      <c r="AS16" s="1085"/>
      <c r="AT16" s="1085"/>
      <c r="AU16" s="1086"/>
      <c r="AV16" s="1086"/>
      <c r="AW16" s="1086"/>
      <c r="AX16" s="1086"/>
      <c r="AY16" s="1087"/>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4"/>
      <c r="AL17" s="1085"/>
      <c r="AM17" s="1085"/>
      <c r="AN17" s="1085"/>
      <c r="AO17" s="1085"/>
      <c r="AP17" s="1085"/>
      <c r="AQ17" s="1085"/>
      <c r="AR17" s="1085"/>
      <c r="AS17" s="1085"/>
      <c r="AT17" s="1085"/>
      <c r="AU17" s="1086"/>
      <c r="AV17" s="1086"/>
      <c r="AW17" s="1086"/>
      <c r="AX17" s="1086"/>
      <c r="AY17" s="1087"/>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4"/>
      <c r="AL18" s="1085"/>
      <c r="AM18" s="1085"/>
      <c r="AN18" s="1085"/>
      <c r="AO18" s="1085"/>
      <c r="AP18" s="1085"/>
      <c r="AQ18" s="1085"/>
      <c r="AR18" s="1085"/>
      <c r="AS18" s="1085"/>
      <c r="AT18" s="1085"/>
      <c r="AU18" s="1086"/>
      <c r="AV18" s="1086"/>
      <c r="AW18" s="1086"/>
      <c r="AX18" s="1086"/>
      <c r="AY18" s="1087"/>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4"/>
      <c r="AL19" s="1085"/>
      <c r="AM19" s="1085"/>
      <c r="AN19" s="1085"/>
      <c r="AO19" s="1085"/>
      <c r="AP19" s="1085"/>
      <c r="AQ19" s="1085"/>
      <c r="AR19" s="1085"/>
      <c r="AS19" s="1085"/>
      <c r="AT19" s="1085"/>
      <c r="AU19" s="1086"/>
      <c r="AV19" s="1086"/>
      <c r="AW19" s="1086"/>
      <c r="AX19" s="1086"/>
      <c r="AY19" s="1087"/>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4"/>
      <c r="AL20" s="1085"/>
      <c r="AM20" s="1085"/>
      <c r="AN20" s="1085"/>
      <c r="AO20" s="1085"/>
      <c r="AP20" s="1085"/>
      <c r="AQ20" s="1085"/>
      <c r="AR20" s="1085"/>
      <c r="AS20" s="1085"/>
      <c r="AT20" s="1085"/>
      <c r="AU20" s="1086"/>
      <c r="AV20" s="1086"/>
      <c r="AW20" s="1086"/>
      <c r="AX20" s="1086"/>
      <c r="AY20" s="1087"/>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4"/>
      <c r="AL21" s="1085"/>
      <c r="AM21" s="1085"/>
      <c r="AN21" s="1085"/>
      <c r="AO21" s="1085"/>
      <c r="AP21" s="1085"/>
      <c r="AQ21" s="1085"/>
      <c r="AR21" s="1085"/>
      <c r="AS21" s="1085"/>
      <c r="AT21" s="1085"/>
      <c r="AU21" s="1086"/>
      <c r="AV21" s="1086"/>
      <c r="AW21" s="1086"/>
      <c r="AX21" s="1086"/>
      <c r="AY21" s="1087"/>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7"/>
      <c r="R22" s="1078"/>
      <c r="S22" s="1078"/>
      <c r="T22" s="1078"/>
      <c r="U22" s="1078"/>
      <c r="V22" s="1078"/>
      <c r="W22" s="1078"/>
      <c r="X22" s="1078"/>
      <c r="Y22" s="1078"/>
      <c r="Z22" s="1078"/>
      <c r="AA22" s="1078"/>
      <c r="AB22" s="1078"/>
      <c r="AC22" s="1078"/>
      <c r="AD22" s="1078"/>
      <c r="AE22" s="1079"/>
      <c r="AF22" s="1035"/>
      <c r="AG22" s="1036"/>
      <c r="AH22" s="1036"/>
      <c r="AI22" s="1036"/>
      <c r="AJ22" s="1037"/>
      <c r="AK22" s="1080"/>
      <c r="AL22" s="1081"/>
      <c r="AM22" s="1081"/>
      <c r="AN22" s="1081"/>
      <c r="AO22" s="1081"/>
      <c r="AP22" s="1081"/>
      <c r="AQ22" s="1081"/>
      <c r="AR22" s="1081"/>
      <c r="AS22" s="1081"/>
      <c r="AT22" s="1081"/>
      <c r="AU22" s="1082"/>
      <c r="AV22" s="1082"/>
      <c r="AW22" s="1082"/>
      <c r="AX22" s="1082"/>
      <c r="AY22" s="1083"/>
      <c r="AZ22" s="1028" t="s">
        <v>388</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389</v>
      </c>
      <c r="B23" s="937" t="s">
        <v>390</v>
      </c>
      <c r="C23" s="938"/>
      <c r="D23" s="938"/>
      <c r="E23" s="938"/>
      <c r="F23" s="938"/>
      <c r="G23" s="938"/>
      <c r="H23" s="938"/>
      <c r="I23" s="938"/>
      <c r="J23" s="938"/>
      <c r="K23" s="938"/>
      <c r="L23" s="938"/>
      <c r="M23" s="938"/>
      <c r="N23" s="938"/>
      <c r="O23" s="938"/>
      <c r="P23" s="948"/>
      <c r="Q23" s="1071"/>
      <c r="R23" s="1065"/>
      <c r="S23" s="1065"/>
      <c r="T23" s="1065"/>
      <c r="U23" s="1065"/>
      <c r="V23" s="1065"/>
      <c r="W23" s="1065"/>
      <c r="X23" s="1065"/>
      <c r="Y23" s="1065"/>
      <c r="Z23" s="1065"/>
      <c r="AA23" s="1065"/>
      <c r="AB23" s="1065"/>
      <c r="AC23" s="1065"/>
      <c r="AD23" s="1065"/>
      <c r="AE23" s="1072"/>
      <c r="AF23" s="1073">
        <v>1688</v>
      </c>
      <c r="AG23" s="1065"/>
      <c r="AH23" s="1065"/>
      <c r="AI23" s="1065"/>
      <c r="AJ23" s="1074"/>
      <c r="AK23" s="1075"/>
      <c r="AL23" s="1076"/>
      <c r="AM23" s="1076"/>
      <c r="AN23" s="1076"/>
      <c r="AO23" s="1076"/>
      <c r="AP23" s="1065"/>
      <c r="AQ23" s="1065"/>
      <c r="AR23" s="1065"/>
      <c r="AS23" s="1065"/>
      <c r="AT23" s="1065"/>
      <c r="AU23" s="1066"/>
      <c r="AV23" s="1066"/>
      <c r="AW23" s="1066"/>
      <c r="AX23" s="1066"/>
      <c r="AY23" s="1067"/>
      <c r="AZ23" s="1068" t="s">
        <v>391</v>
      </c>
      <c r="BA23" s="1069"/>
      <c r="BB23" s="1069"/>
      <c r="BC23" s="1069"/>
      <c r="BD23" s="1070"/>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4" t="s">
        <v>392</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63" t="s">
        <v>393</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368</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9" t="s">
        <v>397</v>
      </c>
      <c r="AG26" s="1008"/>
      <c r="AH26" s="1008"/>
      <c r="AI26" s="1008"/>
      <c r="AJ26" s="1060"/>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375</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9" t="s">
        <v>402</v>
      </c>
      <c r="C28" s="1050"/>
      <c r="D28" s="1050"/>
      <c r="E28" s="1050"/>
      <c r="F28" s="1050"/>
      <c r="G28" s="1050"/>
      <c r="H28" s="1050"/>
      <c r="I28" s="1050"/>
      <c r="J28" s="1050"/>
      <c r="K28" s="1050"/>
      <c r="L28" s="1050"/>
      <c r="M28" s="1050"/>
      <c r="N28" s="1050"/>
      <c r="O28" s="1050"/>
      <c r="P28" s="1051"/>
      <c r="Q28" s="1052">
        <v>14843</v>
      </c>
      <c r="R28" s="1053"/>
      <c r="S28" s="1053"/>
      <c r="T28" s="1053"/>
      <c r="U28" s="1054"/>
      <c r="V28" s="1055">
        <v>14766</v>
      </c>
      <c r="W28" s="1055"/>
      <c r="X28" s="1055"/>
      <c r="Y28" s="1055"/>
      <c r="Z28" s="1055"/>
      <c r="AA28" s="1055">
        <v>78</v>
      </c>
      <c r="AB28" s="1055"/>
      <c r="AC28" s="1055"/>
      <c r="AD28" s="1055"/>
      <c r="AE28" s="1056"/>
      <c r="AF28" s="1057">
        <v>78</v>
      </c>
      <c r="AG28" s="1055"/>
      <c r="AH28" s="1055"/>
      <c r="AI28" s="1055"/>
      <c r="AJ28" s="1058"/>
      <c r="AK28" s="1044">
        <v>943</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403</v>
      </c>
      <c r="C29" s="1031"/>
      <c r="D29" s="1031"/>
      <c r="E29" s="1031"/>
      <c r="F29" s="1031"/>
      <c r="G29" s="1031"/>
      <c r="H29" s="1031"/>
      <c r="I29" s="1031"/>
      <c r="J29" s="1031"/>
      <c r="K29" s="1031"/>
      <c r="L29" s="1031"/>
      <c r="M29" s="1031"/>
      <c r="N29" s="1031"/>
      <c r="O29" s="1031"/>
      <c r="P29" s="1032"/>
      <c r="Q29" s="1042">
        <v>2191</v>
      </c>
      <c r="R29" s="1036"/>
      <c r="S29" s="1036"/>
      <c r="T29" s="1036"/>
      <c r="U29" s="1043"/>
      <c r="V29" s="1039">
        <v>2169</v>
      </c>
      <c r="W29" s="1039"/>
      <c r="X29" s="1039"/>
      <c r="Y29" s="1039"/>
      <c r="Z29" s="1039"/>
      <c r="AA29" s="1039">
        <v>23</v>
      </c>
      <c r="AB29" s="1039"/>
      <c r="AC29" s="1039"/>
      <c r="AD29" s="1039"/>
      <c r="AE29" s="1040"/>
      <c r="AF29" s="1035">
        <v>23</v>
      </c>
      <c r="AG29" s="1036"/>
      <c r="AH29" s="1036"/>
      <c r="AI29" s="1036"/>
      <c r="AJ29" s="1037"/>
      <c r="AK29" s="980">
        <v>402</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404</v>
      </c>
      <c r="C30" s="1031"/>
      <c r="D30" s="1031"/>
      <c r="E30" s="1031"/>
      <c r="F30" s="1031"/>
      <c r="G30" s="1031"/>
      <c r="H30" s="1031"/>
      <c r="I30" s="1031"/>
      <c r="J30" s="1031"/>
      <c r="K30" s="1031"/>
      <c r="L30" s="1031"/>
      <c r="M30" s="1031"/>
      <c r="N30" s="1031"/>
      <c r="O30" s="1031"/>
      <c r="P30" s="1032"/>
      <c r="Q30" s="1042">
        <v>11564</v>
      </c>
      <c r="R30" s="1036"/>
      <c r="S30" s="1036"/>
      <c r="T30" s="1036"/>
      <c r="U30" s="1043"/>
      <c r="V30" s="1039">
        <v>10954</v>
      </c>
      <c r="W30" s="1039"/>
      <c r="X30" s="1039"/>
      <c r="Y30" s="1039"/>
      <c r="Z30" s="1039"/>
      <c r="AA30" s="1039">
        <v>610</v>
      </c>
      <c r="AB30" s="1039"/>
      <c r="AC30" s="1039"/>
      <c r="AD30" s="1039"/>
      <c r="AE30" s="1040"/>
      <c r="AF30" s="1035">
        <v>610</v>
      </c>
      <c r="AG30" s="1036"/>
      <c r="AH30" s="1036"/>
      <c r="AI30" s="1036"/>
      <c r="AJ30" s="1037"/>
      <c r="AK30" s="980">
        <v>1837</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405</v>
      </c>
      <c r="C31" s="1031"/>
      <c r="D31" s="1031"/>
      <c r="E31" s="1031"/>
      <c r="F31" s="1031"/>
      <c r="G31" s="1031"/>
      <c r="H31" s="1031"/>
      <c r="I31" s="1031"/>
      <c r="J31" s="1031"/>
      <c r="K31" s="1031"/>
      <c r="L31" s="1031"/>
      <c r="M31" s="1031"/>
      <c r="N31" s="1031"/>
      <c r="O31" s="1031"/>
      <c r="P31" s="1032"/>
      <c r="Q31" s="1042">
        <v>2866</v>
      </c>
      <c r="R31" s="1036"/>
      <c r="S31" s="1036"/>
      <c r="T31" s="1036"/>
      <c r="U31" s="1043"/>
      <c r="V31" s="1040">
        <v>2943</v>
      </c>
      <c r="W31" s="1036"/>
      <c r="X31" s="1036"/>
      <c r="Y31" s="1036"/>
      <c r="Z31" s="1043"/>
      <c r="AA31" s="1039">
        <v>-77</v>
      </c>
      <c r="AB31" s="1039"/>
      <c r="AC31" s="1039"/>
      <c r="AD31" s="1039"/>
      <c r="AE31" s="1040"/>
      <c r="AF31" s="1035">
        <v>2741</v>
      </c>
      <c r="AG31" s="1036"/>
      <c r="AH31" s="1036"/>
      <c r="AI31" s="1036"/>
      <c r="AJ31" s="1037"/>
      <c r="AK31" s="980"/>
      <c r="AL31" s="971"/>
      <c r="AM31" s="971"/>
      <c r="AN31" s="971"/>
      <c r="AO31" s="971"/>
      <c r="AP31" s="971">
        <v>2345</v>
      </c>
      <c r="AQ31" s="971"/>
      <c r="AR31" s="971"/>
      <c r="AS31" s="971"/>
      <c r="AT31" s="971"/>
      <c r="AU31" s="971">
        <v>117</v>
      </c>
      <c r="AV31" s="971"/>
      <c r="AW31" s="971"/>
      <c r="AX31" s="971"/>
      <c r="AY31" s="971"/>
      <c r="AZ31" s="1041"/>
      <c r="BA31" s="1041"/>
      <c r="BB31" s="1041"/>
      <c r="BC31" s="1041"/>
      <c r="BD31" s="1041"/>
      <c r="BE31" s="972" t="s">
        <v>406</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407</v>
      </c>
      <c r="C32" s="1031"/>
      <c r="D32" s="1031"/>
      <c r="E32" s="1031"/>
      <c r="F32" s="1031"/>
      <c r="G32" s="1031"/>
      <c r="H32" s="1031"/>
      <c r="I32" s="1031"/>
      <c r="J32" s="1031"/>
      <c r="K32" s="1031"/>
      <c r="L32" s="1031"/>
      <c r="M32" s="1031"/>
      <c r="N32" s="1031"/>
      <c r="O32" s="1031"/>
      <c r="P32" s="1032"/>
      <c r="Q32" s="1042">
        <v>2289</v>
      </c>
      <c r="R32" s="1036"/>
      <c r="S32" s="1036"/>
      <c r="T32" s="1036"/>
      <c r="U32" s="1043"/>
      <c r="V32" s="1040">
        <v>2093</v>
      </c>
      <c r="W32" s="1036"/>
      <c r="X32" s="1036"/>
      <c r="Y32" s="1036"/>
      <c r="Z32" s="1043"/>
      <c r="AA32" s="1039">
        <v>196</v>
      </c>
      <c r="AB32" s="1039"/>
      <c r="AC32" s="1039"/>
      <c r="AD32" s="1039"/>
      <c r="AE32" s="1040"/>
      <c r="AF32" s="1035">
        <v>929</v>
      </c>
      <c r="AG32" s="1036"/>
      <c r="AH32" s="1036"/>
      <c r="AI32" s="1036"/>
      <c r="AJ32" s="1037"/>
      <c r="AK32" s="980"/>
      <c r="AL32" s="971"/>
      <c r="AM32" s="971"/>
      <c r="AN32" s="971"/>
      <c r="AO32" s="971"/>
      <c r="AP32" s="971">
        <v>5056</v>
      </c>
      <c r="AQ32" s="971"/>
      <c r="AR32" s="971"/>
      <c r="AS32" s="971"/>
      <c r="AT32" s="971"/>
      <c r="AU32" s="971">
        <v>1795</v>
      </c>
      <c r="AV32" s="971"/>
      <c r="AW32" s="971"/>
      <c r="AX32" s="971"/>
      <c r="AY32" s="971"/>
      <c r="AZ32" s="1041"/>
      <c r="BA32" s="1041"/>
      <c r="BB32" s="1041"/>
      <c r="BC32" s="1041"/>
      <c r="BD32" s="1041"/>
      <c r="BE32" s="972" t="s">
        <v>406</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389</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4380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410</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398</v>
      </c>
      <c r="AL66" s="996"/>
      <c r="AM66" s="996"/>
      <c r="AN66" s="996"/>
      <c r="AO66" s="997"/>
      <c r="AP66" s="1001" t="s">
        <v>417</v>
      </c>
      <c r="AQ66" s="1002"/>
      <c r="AR66" s="1002"/>
      <c r="AS66" s="1002"/>
      <c r="AT66" s="1003"/>
      <c r="AU66" s="1001" t="s">
        <v>418</v>
      </c>
      <c r="AV66" s="1002"/>
      <c r="AW66" s="1002"/>
      <c r="AX66" s="1002"/>
      <c r="AY66" s="1003"/>
      <c r="AZ66" s="1001" t="s">
        <v>375</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598</v>
      </c>
      <c r="C68" s="986"/>
      <c r="D68" s="986"/>
      <c r="E68" s="986"/>
      <c r="F68" s="986"/>
      <c r="G68" s="986"/>
      <c r="H68" s="986"/>
      <c r="I68" s="986"/>
      <c r="J68" s="986"/>
      <c r="K68" s="986"/>
      <c r="L68" s="986"/>
      <c r="M68" s="986"/>
      <c r="N68" s="986"/>
      <c r="O68" s="986"/>
      <c r="P68" s="987"/>
      <c r="Q68" s="988">
        <v>405</v>
      </c>
      <c r="R68" s="982"/>
      <c r="S68" s="982"/>
      <c r="T68" s="982"/>
      <c r="U68" s="982"/>
      <c r="V68" s="982">
        <v>338</v>
      </c>
      <c r="W68" s="982"/>
      <c r="X68" s="982"/>
      <c r="Y68" s="982"/>
      <c r="Z68" s="982"/>
      <c r="AA68" s="982">
        <v>67</v>
      </c>
      <c r="AB68" s="982"/>
      <c r="AC68" s="982"/>
      <c r="AD68" s="982"/>
      <c r="AE68" s="982"/>
      <c r="AF68" s="982">
        <v>67</v>
      </c>
      <c r="AG68" s="982"/>
      <c r="AH68" s="982"/>
      <c r="AI68" s="982"/>
      <c r="AJ68" s="982"/>
      <c r="AK68" s="982" t="s">
        <v>581</v>
      </c>
      <c r="AL68" s="982"/>
      <c r="AM68" s="982"/>
      <c r="AN68" s="982"/>
      <c r="AO68" s="982"/>
      <c r="AP68" s="982">
        <v>876</v>
      </c>
      <c r="AQ68" s="982"/>
      <c r="AR68" s="982"/>
      <c r="AS68" s="982"/>
      <c r="AT68" s="982"/>
      <c r="AU68" s="982">
        <v>637</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582</v>
      </c>
      <c r="C69" s="975"/>
      <c r="D69" s="975"/>
      <c r="E69" s="975"/>
      <c r="F69" s="975"/>
      <c r="G69" s="975"/>
      <c r="H69" s="975"/>
      <c r="I69" s="975"/>
      <c r="J69" s="975"/>
      <c r="K69" s="975"/>
      <c r="L69" s="975"/>
      <c r="M69" s="975"/>
      <c r="N69" s="975"/>
      <c r="O69" s="975"/>
      <c r="P69" s="976"/>
      <c r="Q69" s="978">
        <v>10148</v>
      </c>
      <c r="R69" s="979"/>
      <c r="S69" s="979"/>
      <c r="T69" s="979"/>
      <c r="U69" s="980"/>
      <c r="V69" s="971">
        <v>9954</v>
      </c>
      <c r="W69" s="971"/>
      <c r="X69" s="971"/>
      <c r="Y69" s="971"/>
      <c r="Z69" s="971"/>
      <c r="AA69" s="971">
        <v>194</v>
      </c>
      <c r="AB69" s="971"/>
      <c r="AC69" s="971"/>
      <c r="AD69" s="971"/>
      <c r="AE69" s="971"/>
      <c r="AF69" s="971">
        <v>179</v>
      </c>
      <c r="AG69" s="971"/>
      <c r="AH69" s="971"/>
      <c r="AI69" s="971"/>
      <c r="AJ69" s="971"/>
      <c r="AK69" s="971" t="s">
        <v>581</v>
      </c>
      <c r="AL69" s="971"/>
      <c r="AM69" s="971"/>
      <c r="AN69" s="971"/>
      <c r="AO69" s="971"/>
      <c r="AP69" s="971">
        <v>1830</v>
      </c>
      <c r="AQ69" s="971"/>
      <c r="AR69" s="971"/>
      <c r="AS69" s="971"/>
      <c r="AT69" s="971"/>
      <c r="AU69" s="971">
        <v>386</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583</v>
      </c>
      <c r="C70" s="975"/>
      <c r="D70" s="975"/>
      <c r="E70" s="975"/>
      <c r="F70" s="975"/>
      <c r="G70" s="975"/>
      <c r="H70" s="975"/>
      <c r="I70" s="975"/>
      <c r="J70" s="975"/>
      <c r="K70" s="975"/>
      <c r="L70" s="975"/>
      <c r="M70" s="975"/>
      <c r="N70" s="975"/>
      <c r="O70" s="975"/>
      <c r="P70" s="976"/>
      <c r="Q70" s="978">
        <v>1645</v>
      </c>
      <c r="R70" s="979"/>
      <c r="S70" s="979"/>
      <c r="T70" s="979"/>
      <c r="U70" s="980"/>
      <c r="V70" s="971">
        <v>1604</v>
      </c>
      <c r="W70" s="971"/>
      <c r="X70" s="971"/>
      <c r="Y70" s="971"/>
      <c r="Z70" s="971"/>
      <c r="AA70" s="971">
        <v>40</v>
      </c>
      <c r="AB70" s="971"/>
      <c r="AC70" s="971"/>
      <c r="AD70" s="971"/>
      <c r="AE70" s="971"/>
      <c r="AF70" s="971">
        <v>40</v>
      </c>
      <c r="AG70" s="971"/>
      <c r="AH70" s="971"/>
      <c r="AI70" s="971"/>
      <c r="AJ70" s="971"/>
      <c r="AK70" s="971" t="s">
        <v>581</v>
      </c>
      <c r="AL70" s="971"/>
      <c r="AM70" s="971"/>
      <c r="AN70" s="971"/>
      <c r="AO70" s="971"/>
      <c r="AP70" s="971" t="s">
        <v>581</v>
      </c>
      <c r="AQ70" s="971"/>
      <c r="AR70" s="971"/>
      <c r="AS70" s="971"/>
      <c r="AT70" s="971"/>
      <c r="AU70" s="971" t="s">
        <v>581</v>
      </c>
      <c r="AV70" s="971"/>
      <c r="AW70" s="971"/>
      <c r="AX70" s="971"/>
      <c r="AY70" s="971"/>
      <c r="AZ70" s="972" t="s">
        <v>584</v>
      </c>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585</v>
      </c>
      <c r="C71" s="975"/>
      <c r="D71" s="975"/>
      <c r="E71" s="975"/>
      <c r="F71" s="975"/>
      <c r="G71" s="975"/>
      <c r="H71" s="975"/>
      <c r="I71" s="975"/>
      <c r="J71" s="975"/>
      <c r="K71" s="975"/>
      <c r="L71" s="975"/>
      <c r="M71" s="975"/>
      <c r="N71" s="975"/>
      <c r="O71" s="975"/>
      <c r="P71" s="976"/>
      <c r="Q71" s="978">
        <v>847072</v>
      </c>
      <c r="R71" s="979"/>
      <c r="S71" s="979"/>
      <c r="T71" s="979"/>
      <c r="U71" s="980"/>
      <c r="V71" s="971">
        <v>828353</v>
      </c>
      <c r="W71" s="971"/>
      <c r="X71" s="971"/>
      <c r="Y71" s="971"/>
      <c r="Z71" s="971"/>
      <c r="AA71" s="971">
        <v>18719</v>
      </c>
      <c r="AB71" s="971"/>
      <c r="AC71" s="971"/>
      <c r="AD71" s="971"/>
      <c r="AE71" s="971"/>
      <c r="AF71" s="971">
        <v>18719</v>
      </c>
      <c r="AG71" s="971"/>
      <c r="AH71" s="971"/>
      <c r="AI71" s="971"/>
      <c r="AJ71" s="971"/>
      <c r="AK71" s="971">
        <v>7694</v>
      </c>
      <c r="AL71" s="971"/>
      <c r="AM71" s="971"/>
      <c r="AN71" s="971"/>
      <c r="AO71" s="971"/>
      <c r="AP71" s="971" t="s">
        <v>581</v>
      </c>
      <c r="AQ71" s="971"/>
      <c r="AR71" s="971"/>
      <c r="AS71" s="971"/>
      <c r="AT71" s="971"/>
      <c r="AU71" s="971" t="s">
        <v>581</v>
      </c>
      <c r="AV71" s="971"/>
      <c r="AW71" s="971"/>
      <c r="AX71" s="971"/>
      <c r="AY71" s="971"/>
      <c r="AZ71" s="972" t="s">
        <v>586</v>
      </c>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587</v>
      </c>
      <c r="C72" s="975"/>
      <c r="D72" s="975"/>
      <c r="E72" s="975"/>
      <c r="F72" s="975"/>
      <c r="G72" s="975"/>
      <c r="H72" s="975"/>
      <c r="I72" s="975"/>
      <c r="J72" s="975"/>
      <c r="K72" s="975"/>
      <c r="L72" s="975"/>
      <c r="M72" s="975"/>
      <c r="N72" s="975"/>
      <c r="O72" s="975"/>
      <c r="P72" s="976"/>
      <c r="Q72" s="978">
        <v>23479</v>
      </c>
      <c r="R72" s="979"/>
      <c r="S72" s="979"/>
      <c r="T72" s="979"/>
      <c r="U72" s="980"/>
      <c r="V72" s="971">
        <v>22911</v>
      </c>
      <c r="W72" s="971"/>
      <c r="X72" s="971"/>
      <c r="Y72" s="971"/>
      <c r="Z72" s="971"/>
      <c r="AA72" s="971">
        <v>568</v>
      </c>
      <c r="AB72" s="971"/>
      <c r="AC72" s="971"/>
      <c r="AD72" s="971"/>
      <c r="AE72" s="971"/>
      <c r="AF72" s="971">
        <v>568</v>
      </c>
      <c r="AG72" s="971"/>
      <c r="AH72" s="971"/>
      <c r="AI72" s="971"/>
      <c r="AJ72" s="971"/>
      <c r="AK72" s="971">
        <v>21</v>
      </c>
      <c r="AL72" s="971"/>
      <c r="AM72" s="971"/>
      <c r="AN72" s="971"/>
      <c r="AO72" s="971"/>
      <c r="AP72" s="971" t="s">
        <v>581</v>
      </c>
      <c r="AQ72" s="971"/>
      <c r="AR72" s="971"/>
      <c r="AS72" s="971"/>
      <c r="AT72" s="971"/>
      <c r="AU72" s="971" t="s">
        <v>581</v>
      </c>
      <c r="AV72" s="971"/>
      <c r="AW72" s="971"/>
      <c r="AX72" s="971"/>
      <c r="AY72" s="971"/>
      <c r="AZ72" s="972" t="s">
        <v>584</v>
      </c>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588</v>
      </c>
      <c r="C73" s="975"/>
      <c r="D73" s="975"/>
      <c r="E73" s="975"/>
      <c r="F73" s="975"/>
      <c r="G73" s="975"/>
      <c r="H73" s="975"/>
      <c r="I73" s="975"/>
      <c r="J73" s="975"/>
      <c r="K73" s="975"/>
      <c r="L73" s="975"/>
      <c r="M73" s="975"/>
      <c r="N73" s="975"/>
      <c r="O73" s="975"/>
      <c r="P73" s="976"/>
      <c r="Q73" s="978">
        <v>205</v>
      </c>
      <c r="R73" s="979"/>
      <c r="S73" s="979"/>
      <c r="T73" s="979"/>
      <c r="U73" s="980"/>
      <c r="V73" s="971">
        <v>97</v>
      </c>
      <c r="W73" s="971"/>
      <c r="X73" s="971"/>
      <c r="Y73" s="971"/>
      <c r="Z73" s="971"/>
      <c r="AA73" s="971">
        <v>108</v>
      </c>
      <c r="AB73" s="971"/>
      <c r="AC73" s="971"/>
      <c r="AD73" s="971"/>
      <c r="AE73" s="971"/>
      <c r="AF73" s="971">
        <v>108</v>
      </c>
      <c r="AG73" s="971"/>
      <c r="AH73" s="971"/>
      <c r="AI73" s="971"/>
      <c r="AJ73" s="971"/>
      <c r="AK73" s="971" t="s">
        <v>581</v>
      </c>
      <c r="AL73" s="971"/>
      <c r="AM73" s="971"/>
      <c r="AN73" s="971"/>
      <c r="AO73" s="971"/>
      <c r="AP73" s="971" t="s">
        <v>581</v>
      </c>
      <c r="AQ73" s="971"/>
      <c r="AR73" s="971"/>
      <c r="AS73" s="971"/>
      <c r="AT73" s="971"/>
      <c r="AU73" s="971" t="s">
        <v>581</v>
      </c>
      <c r="AV73" s="971"/>
      <c r="AW73" s="971"/>
      <c r="AX73" s="971"/>
      <c r="AY73" s="971"/>
      <c r="AZ73" s="972" t="s">
        <v>589</v>
      </c>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590</v>
      </c>
      <c r="C74" s="975"/>
      <c r="D74" s="975"/>
      <c r="E74" s="975"/>
      <c r="F74" s="975"/>
      <c r="G74" s="975"/>
      <c r="H74" s="975"/>
      <c r="I74" s="975"/>
      <c r="J74" s="975"/>
      <c r="K74" s="975"/>
      <c r="L74" s="975"/>
      <c r="M74" s="975"/>
      <c r="N74" s="975"/>
      <c r="O74" s="975"/>
      <c r="P74" s="976"/>
      <c r="Q74" s="978">
        <v>321</v>
      </c>
      <c r="R74" s="979"/>
      <c r="S74" s="979"/>
      <c r="T74" s="979"/>
      <c r="U74" s="980"/>
      <c r="V74" s="971">
        <v>310</v>
      </c>
      <c r="W74" s="971"/>
      <c r="X74" s="971"/>
      <c r="Y74" s="971"/>
      <c r="Z74" s="971"/>
      <c r="AA74" s="971">
        <v>11</v>
      </c>
      <c r="AB74" s="971"/>
      <c r="AC74" s="971"/>
      <c r="AD74" s="971"/>
      <c r="AE74" s="971"/>
      <c r="AF74" s="971">
        <v>11</v>
      </c>
      <c r="AG74" s="971"/>
      <c r="AH74" s="971"/>
      <c r="AI74" s="971"/>
      <c r="AJ74" s="971"/>
      <c r="AK74" s="971">
        <v>3</v>
      </c>
      <c r="AL74" s="971"/>
      <c r="AM74" s="971"/>
      <c r="AN74" s="971"/>
      <c r="AO74" s="971"/>
      <c r="AP74" s="971" t="s">
        <v>581</v>
      </c>
      <c r="AQ74" s="971"/>
      <c r="AR74" s="971"/>
      <c r="AS74" s="971"/>
      <c r="AT74" s="971"/>
      <c r="AU74" s="971" t="s">
        <v>581</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591</v>
      </c>
      <c r="C75" s="975"/>
      <c r="D75" s="975"/>
      <c r="E75" s="975"/>
      <c r="F75" s="975"/>
      <c r="G75" s="975"/>
      <c r="H75" s="975"/>
      <c r="I75" s="975"/>
      <c r="J75" s="975"/>
      <c r="K75" s="975"/>
      <c r="L75" s="975"/>
      <c r="M75" s="975"/>
      <c r="N75" s="975"/>
      <c r="O75" s="975"/>
      <c r="P75" s="976"/>
      <c r="Q75" s="978">
        <v>50790</v>
      </c>
      <c r="R75" s="979"/>
      <c r="S75" s="979"/>
      <c r="T75" s="979"/>
      <c r="U75" s="980"/>
      <c r="V75" s="981">
        <v>48213</v>
      </c>
      <c r="W75" s="979"/>
      <c r="X75" s="979"/>
      <c r="Y75" s="979"/>
      <c r="Z75" s="980"/>
      <c r="AA75" s="981">
        <v>2576</v>
      </c>
      <c r="AB75" s="979"/>
      <c r="AC75" s="979"/>
      <c r="AD75" s="979"/>
      <c r="AE75" s="980"/>
      <c r="AF75" s="981">
        <v>7908</v>
      </c>
      <c r="AG75" s="979"/>
      <c r="AH75" s="979"/>
      <c r="AI75" s="979"/>
      <c r="AJ75" s="980"/>
      <c r="AK75" s="981" t="s">
        <v>581</v>
      </c>
      <c r="AL75" s="979"/>
      <c r="AM75" s="979"/>
      <c r="AN75" s="979"/>
      <c r="AO75" s="980"/>
      <c r="AP75" s="981" t="s">
        <v>581</v>
      </c>
      <c r="AQ75" s="979"/>
      <c r="AR75" s="979"/>
      <c r="AS75" s="979"/>
      <c r="AT75" s="980"/>
      <c r="AU75" s="981" t="s">
        <v>581</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592</v>
      </c>
      <c r="C76" s="975"/>
      <c r="D76" s="975"/>
      <c r="E76" s="975"/>
      <c r="F76" s="975"/>
      <c r="G76" s="975"/>
      <c r="H76" s="975"/>
      <c r="I76" s="975"/>
      <c r="J76" s="975"/>
      <c r="K76" s="975"/>
      <c r="L76" s="975"/>
      <c r="M76" s="975"/>
      <c r="N76" s="975"/>
      <c r="O76" s="975"/>
      <c r="P76" s="976"/>
      <c r="Q76" s="978">
        <v>465</v>
      </c>
      <c r="R76" s="979"/>
      <c r="S76" s="979"/>
      <c r="T76" s="979"/>
      <c r="U76" s="980"/>
      <c r="V76" s="981">
        <v>429</v>
      </c>
      <c r="W76" s="979"/>
      <c r="X76" s="979"/>
      <c r="Y76" s="979"/>
      <c r="Z76" s="980"/>
      <c r="AA76" s="981">
        <v>36</v>
      </c>
      <c r="AB76" s="979"/>
      <c r="AC76" s="979"/>
      <c r="AD76" s="979"/>
      <c r="AE76" s="980"/>
      <c r="AF76" s="981">
        <v>36</v>
      </c>
      <c r="AG76" s="979"/>
      <c r="AH76" s="979"/>
      <c r="AI76" s="979"/>
      <c r="AJ76" s="980"/>
      <c r="AK76" s="981" t="s">
        <v>581</v>
      </c>
      <c r="AL76" s="979"/>
      <c r="AM76" s="979"/>
      <c r="AN76" s="979"/>
      <c r="AO76" s="980"/>
      <c r="AP76" s="981" t="s">
        <v>581</v>
      </c>
      <c r="AQ76" s="979"/>
      <c r="AR76" s="979"/>
      <c r="AS76" s="979"/>
      <c r="AT76" s="980"/>
      <c r="AU76" s="981" t="s">
        <v>581</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389</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305</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305</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305</v>
      </c>
      <c r="DR109" s="896"/>
      <c r="DS109" s="896"/>
      <c r="DT109" s="896"/>
      <c r="DU109" s="897"/>
      <c r="DV109" s="898" t="s">
        <v>430</v>
      </c>
      <c r="DW109" s="896"/>
      <c r="DX109" s="896"/>
      <c r="DY109" s="896"/>
      <c r="DZ109" s="929"/>
    </row>
    <row r="110" spans="1:131" s="226"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3654351</v>
      </c>
      <c r="AB110" s="889"/>
      <c r="AC110" s="889"/>
      <c r="AD110" s="889"/>
      <c r="AE110" s="890"/>
      <c r="AF110" s="891">
        <v>3818901</v>
      </c>
      <c r="AG110" s="889"/>
      <c r="AH110" s="889"/>
      <c r="AI110" s="889"/>
      <c r="AJ110" s="890"/>
      <c r="AK110" s="891">
        <v>3892345</v>
      </c>
      <c r="AL110" s="889"/>
      <c r="AM110" s="889"/>
      <c r="AN110" s="889"/>
      <c r="AO110" s="890"/>
      <c r="AP110" s="892">
        <v>15.7</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31614682</v>
      </c>
      <c r="BR110" s="842"/>
      <c r="BS110" s="842"/>
      <c r="BT110" s="842"/>
      <c r="BU110" s="842"/>
      <c r="BV110" s="842">
        <v>31835829</v>
      </c>
      <c r="BW110" s="842"/>
      <c r="BX110" s="842"/>
      <c r="BY110" s="842"/>
      <c r="BZ110" s="842"/>
      <c r="CA110" s="842">
        <v>30142298</v>
      </c>
      <c r="CB110" s="842"/>
      <c r="CC110" s="842"/>
      <c r="CD110" s="842"/>
      <c r="CE110" s="842"/>
      <c r="CF110" s="866">
        <v>121.5</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436</v>
      </c>
      <c r="DH110" s="842"/>
      <c r="DI110" s="842"/>
      <c r="DJ110" s="842"/>
      <c r="DK110" s="842"/>
      <c r="DL110" s="842" t="s">
        <v>436</v>
      </c>
      <c r="DM110" s="842"/>
      <c r="DN110" s="842"/>
      <c r="DO110" s="842"/>
      <c r="DP110" s="842"/>
      <c r="DQ110" s="842" t="s">
        <v>436</v>
      </c>
      <c r="DR110" s="842"/>
      <c r="DS110" s="842"/>
      <c r="DT110" s="842"/>
      <c r="DU110" s="842"/>
      <c r="DV110" s="843" t="s">
        <v>436</v>
      </c>
      <c r="DW110" s="843"/>
      <c r="DX110" s="843"/>
      <c r="DY110" s="843"/>
      <c r="DZ110" s="844"/>
    </row>
    <row r="111" spans="1:131" s="226"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410</v>
      </c>
      <c r="AB111" s="919"/>
      <c r="AC111" s="919"/>
      <c r="AD111" s="919"/>
      <c r="AE111" s="920"/>
      <c r="AF111" s="921" t="s">
        <v>410</v>
      </c>
      <c r="AG111" s="919"/>
      <c r="AH111" s="919"/>
      <c r="AI111" s="919"/>
      <c r="AJ111" s="920"/>
      <c r="AK111" s="921" t="s">
        <v>410</v>
      </c>
      <c r="AL111" s="919"/>
      <c r="AM111" s="919"/>
      <c r="AN111" s="919"/>
      <c r="AO111" s="920"/>
      <c r="AP111" s="922" t="s">
        <v>410</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t="s">
        <v>439</v>
      </c>
      <c r="BR111" s="817"/>
      <c r="BS111" s="817"/>
      <c r="BT111" s="817"/>
      <c r="BU111" s="817"/>
      <c r="BV111" s="817" t="s">
        <v>440</v>
      </c>
      <c r="BW111" s="817"/>
      <c r="BX111" s="817"/>
      <c r="BY111" s="817"/>
      <c r="BZ111" s="817"/>
      <c r="CA111" s="817" t="s">
        <v>439</v>
      </c>
      <c r="CB111" s="817"/>
      <c r="CC111" s="817"/>
      <c r="CD111" s="817"/>
      <c r="CE111" s="817"/>
      <c r="CF111" s="875" t="s">
        <v>440</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439</v>
      </c>
      <c r="DM111" s="817"/>
      <c r="DN111" s="817"/>
      <c r="DO111" s="817"/>
      <c r="DP111" s="817"/>
      <c r="DQ111" s="817" t="s">
        <v>442</v>
      </c>
      <c r="DR111" s="817"/>
      <c r="DS111" s="817"/>
      <c r="DT111" s="817"/>
      <c r="DU111" s="817"/>
      <c r="DV111" s="794" t="s">
        <v>440</v>
      </c>
      <c r="DW111" s="794"/>
      <c r="DX111" s="794"/>
      <c r="DY111" s="794"/>
      <c r="DZ111" s="795"/>
    </row>
    <row r="112" spans="1:131" s="226"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442</v>
      </c>
      <c r="AG112" s="780"/>
      <c r="AH112" s="780"/>
      <c r="AI112" s="780"/>
      <c r="AJ112" s="781"/>
      <c r="AK112" s="782" t="s">
        <v>440</v>
      </c>
      <c r="AL112" s="780"/>
      <c r="AM112" s="780"/>
      <c r="AN112" s="780"/>
      <c r="AO112" s="781"/>
      <c r="AP112" s="824" t="s">
        <v>440</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2285031</v>
      </c>
      <c r="BR112" s="817"/>
      <c r="BS112" s="817"/>
      <c r="BT112" s="817"/>
      <c r="BU112" s="817"/>
      <c r="BV112" s="817">
        <v>2106292</v>
      </c>
      <c r="BW112" s="817"/>
      <c r="BX112" s="817"/>
      <c r="BY112" s="817"/>
      <c r="BZ112" s="817"/>
      <c r="CA112" s="817">
        <v>1912148</v>
      </c>
      <c r="CB112" s="817"/>
      <c r="CC112" s="817"/>
      <c r="CD112" s="817"/>
      <c r="CE112" s="817"/>
      <c r="CF112" s="875">
        <v>7.7</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447</v>
      </c>
      <c r="DM112" s="817"/>
      <c r="DN112" s="817"/>
      <c r="DO112" s="817"/>
      <c r="DP112" s="817"/>
      <c r="DQ112" s="817" t="s">
        <v>442</v>
      </c>
      <c r="DR112" s="817"/>
      <c r="DS112" s="817"/>
      <c r="DT112" s="817"/>
      <c r="DU112" s="817"/>
      <c r="DV112" s="794" t="s">
        <v>440</v>
      </c>
      <c r="DW112" s="794"/>
      <c r="DX112" s="794"/>
      <c r="DY112" s="794"/>
      <c r="DZ112" s="795"/>
    </row>
    <row r="113" spans="1:130" s="226"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329877</v>
      </c>
      <c r="AB113" s="919"/>
      <c r="AC113" s="919"/>
      <c r="AD113" s="919"/>
      <c r="AE113" s="920"/>
      <c r="AF113" s="921">
        <v>285843</v>
      </c>
      <c r="AG113" s="919"/>
      <c r="AH113" s="919"/>
      <c r="AI113" s="919"/>
      <c r="AJ113" s="920"/>
      <c r="AK113" s="921">
        <v>278778</v>
      </c>
      <c r="AL113" s="919"/>
      <c r="AM113" s="919"/>
      <c r="AN113" s="919"/>
      <c r="AO113" s="920"/>
      <c r="AP113" s="922">
        <v>1.1000000000000001</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1356171</v>
      </c>
      <c r="BR113" s="817"/>
      <c r="BS113" s="817"/>
      <c r="BT113" s="817"/>
      <c r="BU113" s="817"/>
      <c r="BV113" s="817">
        <v>1220707</v>
      </c>
      <c r="BW113" s="817"/>
      <c r="BX113" s="817"/>
      <c r="BY113" s="817"/>
      <c r="BZ113" s="817"/>
      <c r="CA113" s="817">
        <v>1022423</v>
      </c>
      <c r="CB113" s="817"/>
      <c r="CC113" s="817"/>
      <c r="CD113" s="817"/>
      <c r="CE113" s="817"/>
      <c r="CF113" s="875">
        <v>4.0999999999999996</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439</v>
      </c>
      <c r="DH113" s="780"/>
      <c r="DI113" s="780"/>
      <c r="DJ113" s="780"/>
      <c r="DK113" s="781"/>
      <c r="DL113" s="782" t="s">
        <v>440</v>
      </c>
      <c r="DM113" s="780"/>
      <c r="DN113" s="780"/>
      <c r="DO113" s="780"/>
      <c r="DP113" s="781"/>
      <c r="DQ113" s="782" t="s">
        <v>439</v>
      </c>
      <c r="DR113" s="780"/>
      <c r="DS113" s="780"/>
      <c r="DT113" s="780"/>
      <c r="DU113" s="781"/>
      <c r="DV113" s="824" t="s">
        <v>439</v>
      </c>
      <c r="DW113" s="825"/>
      <c r="DX113" s="825"/>
      <c r="DY113" s="825"/>
      <c r="DZ113" s="826"/>
    </row>
    <row r="114" spans="1:130" s="226"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145162</v>
      </c>
      <c r="AB114" s="780"/>
      <c r="AC114" s="780"/>
      <c r="AD114" s="780"/>
      <c r="AE114" s="781"/>
      <c r="AF114" s="782">
        <v>187452</v>
      </c>
      <c r="AG114" s="780"/>
      <c r="AH114" s="780"/>
      <c r="AI114" s="780"/>
      <c r="AJ114" s="781"/>
      <c r="AK114" s="782">
        <v>259582</v>
      </c>
      <c r="AL114" s="780"/>
      <c r="AM114" s="780"/>
      <c r="AN114" s="780"/>
      <c r="AO114" s="781"/>
      <c r="AP114" s="824">
        <v>1</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3457758</v>
      </c>
      <c r="BR114" s="817"/>
      <c r="BS114" s="817"/>
      <c r="BT114" s="817"/>
      <c r="BU114" s="817"/>
      <c r="BV114" s="817">
        <v>3696522</v>
      </c>
      <c r="BW114" s="817"/>
      <c r="BX114" s="817"/>
      <c r="BY114" s="817"/>
      <c r="BZ114" s="817"/>
      <c r="CA114" s="817">
        <v>4044467</v>
      </c>
      <c r="CB114" s="817"/>
      <c r="CC114" s="817"/>
      <c r="CD114" s="817"/>
      <c r="CE114" s="817"/>
      <c r="CF114" s="875">
        <v>16.3</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440</v>
      </c>
      <c r="DM114" s="780"/>
      <c r="DN114" s="780"/>
      <c r="DO114" s="780"/>
      <c r="DP114" s="781"/>
      <c r="DQ114" s="782" t="s">
        <v>439</v>
      </c>
      <c r="DR114" s="780"/>
      <c r="DS114" s="780"/>
      <c r="DT114" s="780"/>
      <c r="DU114" s="781"/>
      <c r="DV114" s="824" t="s">
        <v>439</v>
      </c>
      <c r="DW114" s="825"/>
      <c r="DX114" s="825"/>
      <c r="DY114" s="825"/>
      <c r="DZ114" s="826"/>
    </row>
    <row r="115" spans="1:130" s="226"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128</v>
      </c>
      <c r="AB115" s="919"/>
      <c r="AC115" s="919"/>
      <c r="AD115" s="919"/>
      <c r="AE115" s="920"/>
      <c r="AF115" s="921" t="s">
        <v>440</v>
      </c>
      <c r="AG115" s="919"/>
      <c r="AH115" s="919"/>
      <c r="AI115" s="919"/>
      <c r="AJ115" s="920"/>
      <c r="AK115" s="921" t="s">
        <v>440</v>
      </c>
      <c r="AL115" s="919"/>
      <c r="AM115" s="919"/>
      <c r="AN115" s="919"/>
      <c r="AO115" s="920"/>
      <c r="AP115" s="922" t="s">
        <v>439</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v>13711</v>
      </c>
      <c r="BR115" s="817"/>
      <c r="BS115" s="817"/>
      <c r="BT115" s="817"/>
      <c r="BU115" s="817"/>
      <c r="BV115" s="817">
        <v>10849</v>
      </c>
      <c r="BW115" s="817"/>
      <c r="BX115" s="817"/>
      <c r="BY115" s="817"/>
      <c r="BZ115" s="817"/>
      <c r="CA115" s="817">
        <v>7566</v>
      </c>
      <c r="CB115" s="817"/>
      <c r="CC115" s="817"/>
      <c r="CD115" s="817"/>
      <c r="CE115" s="817"/>
      <c r="CF115" s="875">
        <v>0</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439</v>
      </c>
      <c r="DM115" s="780"/>
      <c r="DN115" s="780"/>
      <c r="DO115" s="780"/>
      <c r="DP115" s="781"/>
      <c r="DQ115" s="782" t="s">
        <v>439</v>
      </c>
      <c r="DR115" s="780"/>
      <c r="DS115" s="780"/>
      <c r="DT115" s="780"/>
      <c r="DU115" s="781"/>
      <c r="DV115" s="824" t="s">
        <v>442</v>
      </c>
      <c r="DW115" s="825"/>
      <c r="DX115" s="825"/>
      <c r="DY115" s="825"/>
      <c r="DZ115" s="826"/>
    </row>
    <row r="116" spans="1:130" s="226"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439</v>
      </c>
      <c r="AB116" s="780"/>
      <c r="AC116" s="780"/>
      <c r="AD116" s="780"/>
      <c r="AE116" s="781"/>
      <c r="AF116" s="782" t="s">
        <v>439</v>
      </c>
      <c r="AG116" s="780"/>
      <c r="AH116" s="780"/>
      <c r="AI116" s="780"/>
      <c r="AJ116" s="781"/>
      <c r="AK116" s="782" t="s">
        <v>439</v>
      </c>
      <c r="AL116" s="780"/>
      <c r="AM116" s="780"/>
      <c r="AN116" s="780"/>
      <c r="AO116" s="781"/>
      <c r="AP116" s="824" t="s">
        <v>439</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440</v>
      </c>
      <c r="BW116" s="817"/>
      <c r="BX116" s="817"/>
      <c r="BY116" s="817"/>
      <c r="BZ116" s="817"/>
      <c r="CA116" s="817" t="s">
        <v>442</v>
      </c>
      <c r="CB116" s="817"/>
      <c r="CC116" s="817"/>
      <c r="CD116" s="817"/>
      <c r="CE116" s="817"/>
      <c r="CF116" s="875" t="s">
        <v>439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439</v>
      </c>
      <c r="DM116" s="780"/>
      <c r="DN116" s="780"/>
      <c r="DO116" s="780"/>
      <c r="DP116" s="781"/>
      <c r="DQ116" s="782" t="s">
        <v>440</v>
      </c>
      <c r="DR116" s="780"/>
      <c r="DS116" s="780"/>
      <c r="DT116" s="780"/>
      <c r="DU116" s="781"/>
      <c r="DV116" s="824" t="s">
        <v>440</v>
      </c>
      <c r="DW116" s="825"/>
      <c r="DX116" s="825"/>
      <c r="DY116" s="825"/>
      <c r="DZ116" s="826"/>
    </row>
    <row r="117" spans="1:130" s="226"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4129390</v>
      </c>
      <c r="AB117" s="903"/>
      <c r="AC117" s="903"/>
      <c r="AD117" s="903"/>
      <c r="AE117" s="904"/>
      <c r="AF117" s="905">
        <v>4292196</v>
      </c>
      <c r="AG117" s="903"/>
      <c r="AH117" s="903"/>
      <c r="AI117" s="903"/>
      <c r="AJ117" s="904"/>
      <c r="AK117" s="905">
        <v>4430705</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128</v>
      </c>
      <c r="BW117" s="817"/>
      <c r="BX117" s="817"/>
      <c r="BY117" s="817"/>
      <c r="BZ117" s="817"/>
      <c r="CA117" s="817" t="s">
        <v>439</v>
      </c>
      <c r="CB117" s="817"/>
      <c r="CC117" s="817"/>
      <c r="CD117" s="817"/>
      <c r="CE117" s="817"/>
      <c r="CF117" s="875" t="s">
        <v>439</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439</v>
      </c>
      <c r="DH117" s="780"/>
      <c r="DI117" s="780"/>
      <c r="DJ117" s="780"/>
      <c r="DK117" s="781"/>
      <c r="DL117" s="782" t="s">
        <v>128</v>
      </c>
      <c r="DM117" s="780"/>
      <c r="DN117" s="780"/>
      <c r="DO117" s="780"/>
      <c r="DP117" s="781"/>
      <c r="DQ117" s="782" t="s">
        <v>128</v>
      </c>
      <c r="DR117" s="780"/>
      <c r="DS117" s="780"/>
      <c r="DT117" s="780"/>
      <c r="DU117" s="781"/>
      <c r="DV117" s="824" t="s">
        <v>447</v>
      </c>
      <c r="DW117" s="825"/>
      <c r="DX117" s="825"/>
      <c r="DY117" s="825"/>
      <c r="DZ117" s="826"/>
    </row>
    <row r="118" spans="1:130" s="226"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305</v>
      </c>
      <c r="AL118" s="896"/>
      <c r="AM118" s="896"/>
      <c r="AN118" s="896"/>
      <c r="AO118" s="897"/>
      <c r="AP118" s="899" t="s">
        <v>430</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439</v>
      </c>
      <c r="BW118" s="845"/>
      <c r="BX118" s="845"/>
      <c r="BY118" s="845"/>
      <c r="BZ118" s="845"/>
      <c r="CA118" s="845" t="s">
        <v>128</v>
      </c>
      <c r="CB118" s="845"/>
      <c r="CC118" s="845"/>
      <c r="CD118" s="845"/>
      <c r="CE118" s="845"/>
      <c r="CF118" s="875" t="s">
        <v>439</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442</v>
      </c>
      <c r="DH118" s="780"/>
      <c r="DI118" s="780"/>
      <c r="DJ118" s="780"/>
      <c r="DK118" s="781"/>
      <c r="DL118" s="782" t="s">
        <v>439</v>
      </c>
      <c r="DM118" s="780"/>
      <c r="DN118" s="780"/>
      <c r="DO118" s="780"/>
      <c r="DP118" s="781"/>
      <c r="DQ118" s="782" t="s">
        <v>439</v>
      </c>
      <c r="DR118" s="780"/>
      <c r="DS118" s="780"/>
      <c r="DT118" s="780"/>
      <c r="DU118" s="781"/>
      <c r="DV118" s="824" t="s">
        <v>440</v>
      </c>
      <c r="DW118" s="825"/>
      <c r="DX118" s="825"/>
      <c r="DY118" s="825"/>
      <c r="DZ118" s="826"/>
    </row>
    <row r="119" spans="1:130" s="226"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128</v>
      </c>
      <c r="AG119" s="889"/>
      <c r="AH119" s="889"/>
      <c r="AI119" s="889"/>
      <c r="AJ119" s="890"/>
      <c r="AK119" s="891" t="s">
        <v>439</v>
      </c>
      <c r="AL119" s="889"/>
      <c r="AM119" s="889"/>
      <c r="AN119" s="889"/>
      <c r="AO119" s="890"/>
      <c r="AP119" s="892" t="s">
        <v>442</v>
      </c>
      <c r="AQ119" s="893"/>
      <c r="AR119" s="893"/>
      <c r="AS119" s="893"/>
      <c r="AT119" s="894"/>
      <c r="AU119" s="934"/>
      <c r="AV119" s="935"/>
      <c r="AW119" s="935"/>
      <c r="AX119" s="935"/>
      <c r="AY119" s="935"/>
      <c r="AZ119" s="247" t="s">
        <v>186</v>
      </c>
      <c r="BA119" s="247"/>
      <c r="BB119" s="247"/>
      <c r="BC119" s="247"/>
      <c r="BD119" s="247"/>
      <c r="BE119" s="247"/>
      <c r="BF119" s="247"/>
      <c r="BG119" s="247"/>
      <c r="BH119" s="247"/>
      <c r="BI119" s="247"/>
      <c r="BJ119" s="247"/>
      <c r="BK119" s="247"/>
      <c r="BL119" s="247"/>
      <c r="BM119" s="247"/>
      <c r="BN119" s="247"/>
      <c r="BO119" s="877" t="s">
        <v>465</v>
      </c>
      <c r="BP119" s="878"/>
      <c r="BQ119" s="879">
        <v>38727353</v>
      </c>
      <c r="BR119" s="845"/>
      <c r="BS119" s="845"/>
      <c r="BT119" s="845"/>
      <c r="BU119" s="845"/>
      <c r="BV119" s="845">
        <v>38870199</v>
      </c>
      <c r="BW119" s="845"/>
      <c r="BX119" s="845"/>
      <c r="BY119" s="845"/>
      <c r="BZ119" s="845"/>
      <c r="CA119" s="845">
        <v>37128902</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439</v>
      </c>
      <c r="DM119" s="764"/>
      <c r="DN119" s="764"/>
      <c r="DO119" s="764"/>
      <c r="DP119" s="765"/>
      <c r="DQ119" s="766" t="s">
        <v>439</v>
      </c>
      <c r="DR119" s="764"/>
      <c r="DS119" s="764"/>
      <c r="DT119" s="764"/>
      <c r="DU119" s="765"/>
      <c r="DV119" s="848" t="s">
        <v>439</v>
      </c>
      <c r="DW119" s="849"/>
      <c r="DX119" s="849"/>
      <c r="DY119" s="849"/>
      <c r="DZ119" s="850"/>
    </row>
    <row r="120" spans="1:130" s="226"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439</v>
      </c>
      <c r="AB120" s="780"/>
      <c r="AC120" s="780"/>
      <c r="AD120" s="780"/>
      <c r="AE120" s="781"/>
      <c r="AF120" s="782" t="s">
        <v>442</v>
      </c>
      <c r="AG120" s="780"/>
      <c r="AH120" s="780"/>
      <c r="AI120" s="780"/>
      <c r="AJ120" s="781"/>
      <c r="AK120" s="782" t="s">
        <v>440</v>
      </c>
      <c r="AL120" s="780"/>
      <c r="AM120" s="780"/>
      <c r="AN120" s="780"/>
      <c r="AO120" s="781"/>
      <c r="AP120" s="824" t="s">
        <v>439</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4772389</v>
      </c>
      <c r="BR120" s="842"/>
      <c r="BS120" s="842"/>
      <c r="BT120" s="842"/>
      <c r="BU120" s="842"/>
      <c r="BV120" s="842">
        <v>6774758</v>
      </c>
      <c r="BW120" s="842"/>
      <c r="BX120" s="842"/>
      <c r="BY120" s="842"/>
      <c r="BZ120" s="842"/>
      <c r="CA120" s="842">
        <v>7114426</v>
      </c>
      <c r="CB120" s="842"/>
      <c r="CC120" s="842"/>
      <c r="CD120" s="842"/>
      <c r="CE120" s="842"/>
      <c r="CF120" s="866">
        <v>28.7</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2140148</v>
      </c>
      <c r="DH120" s="842"/>
      <c r="DI120" s="842"/>
      <c r="DJ120" s="842"/>
      <c r="DK120" s="842"/>
      <c r="DL120" s="842">
        <v>1982895</v>
      </c>
      <c r="DM120" s="842"/>
      <c r="DN120" s="842"/>
      <c r="DO120" s="842"/>
      <c r="DP120" s="842"/>
      <c r="DQ120" s="842">
        <v>1794900</v>
      </c>
      <c r="DR120" s="842"/>
      <c r="DS120" s="842"/>
      <c r="DT120" s="842"/>
      <c r="DU120" s="842"/>
      <c r="DV120" s="843">
        <v>7.2</v>
      </c>
      <c r="DW120" s="843"/>
      <c r="DX120" s="843"/>
      <c r="DY120" s="843"/>
      <c r="DZ120" s="844"/>
    </row>
    <row r="121" spans="1:130" s="226"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439</v>
      </c>
      <c r="AB121" s="780"/>
      <c r="AC121" s="780"/>
      <c r="AD121" s="780"/>
      <c r="AE121" s="781"/>
      <c r="AF121" s="782" t="s">
        <v>439</v>
      </c>
      <c r="AG121" s="780"/>
      <c r="AH121" s="780"/>
      <c r="AI121" s="780"/>
      <c r="AJ121" s="781"/>
      <c r="AK121" s="782" t="s">
        <v>439</v>
      </c>
      <c r="AL121" s="780"/>
      <c r="AM121" s="780"/>
      <c r="AN121" s="780"/>
      <c r="AO121" s="781"/>
      <c r="AP121" s="824" t="s">
        <v>439</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4674084</v>
      </c>
      <c r="BR121" s="817"/>
      <c r="BS121" s="817"/>
      <c r="BT121" s="817"/>
      <c r="BU121" s="817"/>
      <c r="BV121" s="817">
        <v>4370207</v>
      </c>
      <c r="BW121" s="817"/>
      <c r="BX121" s="817"/>
      <c r="BY121" s="817"/>
      <c r="BZ121" s="817"/>
      <c r="CA121" s="817">
        <v>4236035</v>
      </c>
      <c r="CB121" s="817"/>
      <c r="CC121" s="817"/>
      <c r="CD121" s="817"/>
      <c r="CE121" s="817"/>
      <c r="CF121" s="875">
        <v>17.100000000000001</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144883</v>
      </c>
      <c r="DH121" s="817"/>
      <c r="DI121" s="817"/>
      <c r="DJ121" s="817"/>
      <c r="DK121" s="817"/>
      <c r="DL121" s="817">
        <v>123397</v>
      </c>
      <c r="DM121" s="817"/>
      <c r="DN121" s="817"/>
      <c r="DO121" s="817"/>
      <c r="DP121" s="817"/>
      <c r="DQ121" s="817">
        <v>117248</v>
      </c>
      <c r="DR121" s="817"/>
      <c r="DS121" s="817"/>
      <c r="DT121" s="817"/>
      <c r="DU121" s="817"/>
      <c r="DV121" s="794">
        <v>0.5</v>
      </c>
      <c r="DW121" s="794"/>
      <c r="DX121" s="794"/>
      <c r="DY121" s="794"/>
      <c r="DZ121" s="795"/>
    </row>
    <row r="122" spans="1:130" s="226"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439</v>
      </c>
      <c r="AG122" s="780"/>
      <c r="AH122" s="780"/>
      <c r="AI122" s="780"/>
      <c r="AJ122" s="781"/>
      <c r="AK122" s="782" t="s">
        <v>439</v>
      </c>
      <c r="AL122" s="780"/>
      <c r="AM122" s="780"/>
      <c r="AN122" s="780"/>
      <c r="AO122" s="781"/>
      <c r="AP122" s="824" t="s">
        <v>439</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26799070</v>
      </c>
      <c r="BR122" s="845"/>
      <c r="BS122" s="845"/>
      <c r="BT122" s="845"/>
      <c r="BU122" s="845"/>
      <c r="BV122" s="845">
        <v>26600043</v>
      </c>
      <c r="BW122" s="845"/>
      <c r="BX122" s="845"/>
      <c r="BY122" s="845"/>
      <c r="BZ122" s="845"/>
      <c r="CA122" s="845">
        <v>25151001</v>
      </c>
      <c r="CB122" s="845"/>
      <c r="CC122" s="845"/>
      <c r="CD122" s="845"/>
      <c r="CE122" s="845"/>
      <c r="CF122" s="846">
        <v>101.4</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439</v>
      </c>
      <c r="DH122" s="817"/>
      <c r="DI122" s="817"/>
      <c r="DJ122" s="817"/>
      <c r="DK122" s="817"/>
      <c r="DL122" s="817" t="s">
        <v>439</v>
      </c>
      <c r="DM122" s="817"/>
      <c r="DN122" s="817"/>
      <c r="DO122" s="817"/>
      <c r="DP122" s="817"/>
      <c r="DQ122" s="817" t="s">
        <v>439</v>
      </c>
      <c r="DR122" s="817"/>
      <c r="DS122" s="817"/>
      <c r="DT122" s="817"/>
      <c r="DU122" s="817"/>
      <c r="DV122" s="794" t="s">
        <v>447</v>
      </c>
      <c r="DW122" s="794"/>
      <c r="DX122" s="794"/>
      <c r="DY122" s="794"/>
      <c r="DZ122" s="795"/>
    </row>
    <row r="123" spans="1:130" s="226"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439</v>
      </c>
      <c r="AG123" s="780"/>
      <c r="AH123" s="780"/>
      <c r="AI123" s="780"/>
      <c r="AJ123" s="781"/>
      <c r="AK123" s="782" t="s">
        <v>439</v>
      </c>
      <c r="AL123" s="780"/>
      <c r="AM123" s="780"/>
      <c r="AN123" s="780"/>
      <c r="AO123" s="781"/>
      <c r="AP123" s="824" t="s">
        <v>439</v>
      </c>
      <c r="AQ123" s="825"/>
      <c r="AR123" s="825"/>
      <c r="AS123" s="825"/>
      <c r="AT123" s="826"/>
      <c r="AU123" s="886"/>
      <c r="AV123" s="887"/>
      <c r="AW123" s="887"/>
      <c r="AX123" s="887"/>
      <c r="AY123" s="887"/>
      <c r="AZ123" s="247" t="s">
        <v>186</v>
      </c>
      <c r="BA123" s="247"/>
      <c r="BB123" s="247"/>
      <c r="BC123" s="247"/>
      <c r="BD123" s="247"/>
      <c r="BE123" s="247"/>
      <c r="BF123" s="247"/>
      <c r="BG123" s="247"/>
      <c r="BH123" s="247"/>
      <c r="BI123" s="247"/>
      <c r="BJ123" s="247"/>
      <c r="BK123" s="247"/>
      <c r="BL123" s="247"/>
      <c r="BM123" s="247"/>
      <c r="BN123" s="247"/>
      <c r="BO123" s="877" t="s">
        <v>476</v>
      </c>
      <c r="BP123" s="878"/>
      <c r="BQ123" s="832">
        <v>36245543</v>
      </c>
      <c r="BR123" s="833"/>
      <c r="BS123" s="833"/>
      <c r="BT123" s="833"/>
      <c r="BU123" s="833"/>
      <c r="BV123" s="833">
        <v>37745008</v>
      </c>
      <c r="BW123" s="833"/>
      <c r="BX123" s="833"/>
      <c r="BY123" s="833"/>
      <c r="BZ123" s="833"/>
      <c r="CA123" s="833">
        <v>36501462</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439</v>
      </c>
      <c r="DH123" s="780"/>
      <c r="DI123" s="780"/>
      <c r="DJ123" s="780"/>
      <c r="DK123" s="781"/>
      <c r="DL123" s="782" t="s">
        <v>439</v>
      </c>
      <c r="DM123" s="780"/>
      <c r="DN123" s="780"/>
      <c r="DO123" s="780"/>
      <c r="DP123" s="781"/>
      <c r="DQ123" s="782" t="s">
        <v>439</v>
      </c>
      <c r="DR123" s="780"/>
      <c r="DS123" s="780"/>
      <c r="DT123" s="780"/>
      <c r="DU123" s="781"/>
      <c r="DV123" s="824" t="s">
        <v>440</v>
      </c>
      <c r="DW123" s="825"/>
      <c r="DX123" s="825"/>
      <c r="DY123" s="825"/>
      <c r="DZ123" s="826"/>
    </row>
    <row r="124" spans="1:130" s="226"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439</v>
      </c>
      <c r="AG124" s="780"/>
      <c r="AH124" s="780"/>
      <c r="AI124" s="780"/>
      <c r="AJ124" s="781"/>
      <c r="AK124" s="782" t="s">
        <v>439</v>
      </c>
      <c r="AL124" s="780"/>
      <c r="AM124" s="780"/>
      <c r="AN124" s="780"/>
      <c r="AO124" s="781"/>
      <c r="AP124" s="824" t="s">
        <v>439</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10.199999999999999</v>
      </c>
      <c r="BR124" s="831"/>
      <c r="BS124" s="831"/>
      <c r="BT124" s="831"/>
      <c r="BU124" s="831"/>
      <c r="BV124" s="831">
        <v>4.4000000000000004</v>
      </c>
      <c r="BW124" s="831"/>
      <c r="BX124" s="831"/>
      <c r="BY124" s="831"/>
      <c r="BZ124" s="831"/>
      <c r="CA124" s="831">
        <v>2.5</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439</v>
      </c>
      <c r="DM124" s="764"/>
      <c r="DN124" s="764"/>
      <c r="DO124" s="764"/>
      <c r="DP124" s="765"/>
      <c r="DQ124" s="766" t="s">
        <v>439</v>
      </c>
      <c r="DR124" s="764"/>
      <c r="DS124" s="764"/>
      <c r="DT124" s="764"/>
      <c r="DU124" s="765"/>
      <c r="DV124" s="848" t="s">
        <v>439</v>
      </c>
      <c r="DW124" s="849"/>
      <c r="DX124" s="849"/>
      <c r="DY124" s="849"/>
      <c r="DZ124" s="850"/>
    </row>
    <row r="125" spans="1:130" s="226"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440</v>
      </c>
      <c r="AG125" s="780"/>
      <c r="AH125" s="780"/>
      <c r="AI125" s="780"/>
      <c r="AJ125" s="781"/>
      <c r="AK125" s="782" t="s">
        <v>440</v>
      </c>
      <c r="AL125" s="780"/>
      <c r="AM125" s="780"/>
      <c r="AN125" s="780"/>
      <c r="AO125" s="781"/>
      <c r="AP125" s="824" t="s">
        <v>440</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439</v>
      </c>
      <c r="DH125" s="842"/>
      <c r="DI125" s="842"/>
      <c r="DJ125" s="842"/>
      <c r="DK125" s="842"/>
      <c r="DL125" s="842" t="s">
        <v>439</v>
      </c>
      <c r="DM125" s="842"/>
      <c r="DN125" s="842"/>
      <c r="DO125" s="842"/>
      <c r="DP125" s="842"/>
      <c r="DQ125" s="842" t="s">
        <v>439</v>
      </c>
      <c r="DR125" s="842"/>
      <c r="DS125" s="842"/>
      <c r="DT125" s="842"/>
      <c r="DU125" s="842"/>
      <c r="DV125" s="843" t="s">
        <v>439</v>
      </c>
      <c r="DW125" s="843"/>
      <c r="DX125" s="843"/>
      <c r="DY125" s="843"/>
      <c r="DZ125" s="844"/>
    </row>
    <row r="126" spans="1:130" s="226"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442</v>
      </c>
      <c r="AG126" s="780"/>
      <c r="AH126" s="780"/>
      <c r="AI126" s="780"/>
      <c r="AJ126" s="781"/>
      <c r="AK126" s="782" t="s">
        <v>440</v>
      </c>
      <c r="AL126" s="780"/>
      <c r="AM126" s="780"/>
      <c r="AN126" s="780"/>
      <c r="AO126" s="781"/>
      <c r="AP126" s="824" t="s">
        <v>439</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t="s">
        <v>440</v>
      </c>
      <c r="DM126" s="817"/>
      <c r="DN126" s="817"/>
      <c r="DO126" s="817"/>
      <c r="DP126" s="817"/>
      <c r="DQ126" s="817" t="s">
        <v>439</v>
      </c>
      <c r="DR126" s="817"/>
      <c r="DS126" s="817"/>
      <c r="DT126" s="817"/>
      <c r="DU126" s="817"/>
      <c r="DV126" s="794" t="s">
        <v>442</v>
      </c>
      <c r="DW126" s="794"/>
      <c r="DX126" s="794"/>
      <c r="DY126" s="794"/>
      <c r="DZ126" s="795"/>
    </row>
    <row r="127" spans="1:130" s="226"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440</v>
      </c>
      <c r="AB127" s="780"/>
      <c r="AC127" s="780"/>
      <c r="AD127" s="780"/>
      <c r="AE127" s="781"/>
      <c r="AF127" s="782" t="s">
        <v>439</v>
      </c>
      <c r="AG127" s="780"/>
      <c r="AH127" s="780"/>
      <c r="AI127" s="780"/>
      <c r="AJ127" s="781"/>
      <c r="AK127" s="782" t="s">
        <v>439</v>
      </c>
      <c r="AL127" s="780"/>
      <c r="AM127" s="780"/>
      <c r="AN127" s="780"/>
      <c r="AO127" s="781"/>
      <c r="AP127" s="824" t="s">
        <v>447</v>
      </c>
      <c r="AQ127" s="825"/>
      <c r="AR127" s="825"/>
      <c r="AS127" s="825"/>
      <c r="AT127" s="826"/>
      <c r="AU127" s="228"/>
      <c r="AV127" s="228"/>
      <c r="AW127" s="228"/>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442</v>
      </c>
      <c r="DH127" s="817"/>
      <c r="DI127" s="817"/>
      <c r="DJ127" s="817"/>
      <c r="DK127" s="817"/>
      <c r="DL127" s="817" t="s">
        <v>439</v>
      </c>
      <c r="DM127" s="817"/>
      <c r="DN127" s="817"/>
      <c r="DO127" s="817"/>
      <c r="DP127" s="817"/>
      <c r="DQ127" s="817" t="s">
        <v>439</v>
      </c>
      <c r="DR127" s="817"/>
      <c r="DS127" s="817"/>
      <c r="DT127" s="817"/>
      <c r="DU127" s="817"/>
      <c r="DV127" s="794" t="s">
        <v>442</v>
      </c>
      <c r="DW127" s="794"/>
      <c r="DX127" s="794"/>
      <c r="DY127" s="794"/>
      <c r="DZ127" s="795"/>
    </row>
    <row r="128" spans="1:130" s="226"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755223</v>
      </c>
      <c r="AB128" s="801"/>
      <c r="AC128" s="801"/>
      <c r="AD128" s="801"/>
      <c r="AE128" s="802"/>
      <c r="AF128" s="803">
        <v>819257</v>
      </c>
      <c r="AG128" s="801"/>
      <c r="AH128" s="801"/>
      <c r="AI128" s="801"/>
      <c r="AJ128" s="802"/>
      <c r="AK128" s="803">
        <v>788540</v>
      </c>
      <c r="AL128" s="801"/>
      <c r="AM128" s="801"/>
      <c r="AN128" s="801"/>
      <c r="AO128" s="802"/>
      <c r="AP128" s="804"/>
      <c r="AQ128" s="805"/>
      <c r="AR128" s="805"/>
      <c r="AS128" s="805"/>
      <c r="AT128" s="806"/>
      <c r="AU128" s="228"/>
      <c r="AV128" s="228"/>
      <c r="AW128" s="228"/>
      <c r="AX128" s="807" t="s">
        <v>491</v>
      </c>
      <c r="AY128" s="808"/>
      <c r="AZ128" s="808"/>
      <c r="BA128" s="808"/>
      <c r="BB128" s="808"/>
      <c r="BC128" s="808"/>
      <c r="BD128" s="808"/>
      <c r="BE128" s="809"/>
      <c r="BF128" s="786" t="s">
        <v>439</v>
      </c>
      <c r="BG128" s="787"/>
      <c r="BH128" s="787"/>
      <c r="BI128" s="787"/>
      <c r="BJ128" s="787"/>
      <c r="BK128" s="787"/>
      <c r="BL128" s="810"/>
      <c r="BM128" s="786">
        <v>11.94</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13711</v>
      </c>
      <c r="DH128" s="791"/>
      <c r="DI128" s="791"/>
      <c r="DJ128" s="791"/>
      <c r="DK128" s="791"/>
      <c r="DL128" s="791">
        <v>10849</v>
      </c>
      <c r="DM128" s="791"/>
      <c r="DN128" s="791"/>
      <c r="DO128" s="791"/>
      <c r="DP128" s="791"/>
      <c r="DQ128" s="791">
        <v>7566</v>
      </c>
      <c r="DR128" s="791"/>
      <c r="DS128" s="791"/>
      <c r="DT128" s="791"/>
      <c r="DU128" s="791"/>
      <c r="DV128" s="792">
        <v>0</v>
      </c>
      <c r="DW128" s="792"/>
      <c r="DX128" s="792"/>
      <c r="DY128" s="792"/>
      <c r="DZ128" s="793"/>
    </row>
    <row r="129" spans="1:131" s="226"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26659819</v>
      </c>
      <c r="AB129" s="780"/>
      <c r="AC129" s="780"/>
      <c r="AD129" s="780"/>
      <c r="AE129" s="781"/>
      <c r="AF129" s="782">
        <v>27917154</v>
      </c>
      <c r="AG129" s="780"/>
      <c r="AH129" s="780"/>
      <c r="AI129" s="780"/>
      <c r="AJ129" s="781"/>
      <c r="AK129" s="782">
        <v>27297115</v>
      </c>
      <c r="AL129" s="780"/>
      <c r="AM129" s="780"/>
      <c r="AN129" s="780"/>
      <c r="AO129" s="781"/>
      <c r="AP129" s="783"/>
      <c r="AQ129" s="784"/>
      <c r="AR129" s="784"/>
      <c r="AS129" s="784"/>
      <c r="AT129" s="785"/>
      <c r="AU129" s="229"/>
      <c r="AV129" s="229"/>
      <c r="AW129" s="229"/>
      <c r="AX129" s="751" t="s">
        <v>494</v>
      </c>
      <c r="AY129" s="752"/>
      <c r="AZ129" s="752"/>
      <c r="BA129" s="752"/>
      <c r="BB129" s="752"/>
      <c r="BC129" s="752"/>
      <c r="BD129" s="752"/>
      <c r="BE129" s="753"/>
      <c r="BF129" s="770" t="s">
        <v>439</v>
      </c>
      <c r="BG129" s="771"/>
      <c r="BH129" s="771"/>
      <c r="BI129" s="771"/>
      <c r="BJ129" s="771"/>
      <c r="BK129" s="771"/>
      <c r="BL129" s="772"/>
      <c r="BM129" s="770">
        <v>16.940000000000001</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2532712</v>
      </c>
      <c r="AB130" s="780"/>
      <c r="AC130" s="780"/>
      <c r="AD130" s="780"/>
      <c r="AE130" s="781"/>
      <c r="AF130" s="782">
        <v>2522005</v>
      </c>
      <c r="AG130" s="780"/>
      <c r="AH130" s="780"/>
      <c r="AI130" s="780"/>
      <c r="AJ130" s="781"/>
      <c r="AK130" s="782">
        <v>2484776</v>
      </c>
      <c r="AL130" s="780"/>
      <c r="AM130" s="780"/>
      <c r="AN130" s="780"/>
      <c r="AO130" s="781"/>
      <c r="AP130" s="783"/>
      <c r="AQ130" s="784"/>
      <c r="AR130" s="784"/>
      <c r="AS130" s="784"/>
      <c r="AT130" s="785"/>
      <c r="AU130" s="229"/>
      <c r="AV130" s="229"/>
      <c r="AW130" s="229"/>
      <c r="AX130" s="751" t="s">
        <v>497</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24127107</v>
      </c>
      <c r="AB131" s="764"/>
      <c r="AC131" s="764"/>
      <c r="AD131" s="764"/>
      <c r="AE131" s="765"/>
      <c r="AF131" s="766">
        <v>25395149</v>
      </c>
      <c r="AG131" s="764"/>
      <c r="AH131" s="764"/>
      <c r="AI131" s="764"/>
      <c r="AJ131" s="765"/>
      <c r="AK131" s="766">
        <v>24812339</v>
      </c>
      <c r="AL131" s="764"/>
      <c r="AM131" s="764"/>
      <c r="AN131" s="764"/>
      <c r="AO131" s="765"/>
      <c r="AP131" s="767"/>
      <c r="AQ131" s="768"/>
      <c r="AR131" s="768"/>
      <c r="AS131" s="768"/>
      <c r="AT131" s="769"/>
      <c r="AU131" s="229"/>
      <c r="AV131" s="229"/>
      <c r="AW131" s="229"/>
      <c r="AX131" s="729" t="s">
        <v>499</v>
      </c>
      <c r="AY131" s="730"/>
      <c r="AZ131" s="730"/>
      <c r="BA131" s="730"/>
      <c r="BB131" s="730"/>
      <c r="BC131" s="730"/>
      <c r="BD131" s="730"/>
      <c r="BE131" s="731"/>
      <c r="BF131" s="732">
        <v>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3.4875917780000001</v>
      </c>
      <c r="AB132" s="745"/>
      <c r="AC132" s="745"/>
      <c r="AD132" s="745"/>
      <c r="AE132" s="746"/>
      <c r="AF132" s="747">
        <v>3.7445497959999998</v>
      </c>
      <c r="AG132" s="745"/>
      <c r="AH132" s="745"/>
      <c r="AI132" s="745"/>
      <c r="AJ132" s="746"/>
      <c r="AK132" s="747">
        <v>4.6645703169999999</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2.2999999999999998</v>
      </c>
      <c r="AB133" s="724"/>
      <c r="AC133" s="724"/>
      <c r="AD133" s="724"/>
      <c r="AE133" s="725"/>
      <c r="AF133" s="723">
        <v>3.1</v>
      </c>
      <c r="AG133" s="724"/>
      <c r="AH133" s="724"/>
      <c r="AI133" s="724"/>
      <c r="AJ133" s="725"/>
      <c r="AK133" s="723">
        <v>3.9</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sGVj0eJL3SrDsfS9u3eSB04KDEQ3GJD0RkF0eXtEwmB6NXMPtwPVOWmpw3FPoHNLZXk177XfBkmR+hbbiQSg==" saltValue="0bX3AZj5IKybIzVwXqL4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39370078740157483" right="0" top="0.59055118110236227" bottom="0.39370078740157483" header="0.39370078740157483" footer="0.39370078740157483"/>
  <pageSetup paperSize="9" scale="17" orientation="landscape"/>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fMnTXRPjHOQ1sMEQWwD0BflLPZLbzTZJVK/qHq6MeQTf1rrn/ah0BJLI/tCNdCo451uwPyyfIK+3A2/pgAoxhQ==" saltValue="gVDDTM54g+odAeeGzYyr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7B6RMl+MLlxVfP9K/fSX7qPO82hU9L29aRaP8KTX8AlNcjfUoT66x3IQSB9yVu9isUgMzP+wkDdfZK8QH4Pg==" saltValue="9bkyf03A7qjAMWB5XRRdn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2"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3"/>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4" t="s">
        <v>511</v>
      </c>
      <c r="AL9" s="1135"/>
      <c r="AM9" s="1135"/>
      <c r="AN9" s="1136"/>
      <c r="AO9" s="277">
        <v>8345141</v>
      </c>
      <c r="AP9" s="277">
        <v>57269</v>
      </c>
      <c r="AQ9" s="278">
        <v>62374</v>
      </c>
      <c r="AR9" s="279">
        <v>-8.1999999999999993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4" t="s">
        <v>512</v>
      </c>
      <c r="AL10" s="1135"/>
      <c r="AM10" s="1135"/>
      <c r="AN10" s="1136"/>
      <c r="AO10" s="280">
        <v>1508815</v>
      </c>
      <c r="AP10" s="280">
        <v>10354</v>
      </c>
      <c r="AQ10" s="281">
        <v>4230</v>
      </c>
      <c r="AR10" s="282">
        <v>144.80000000000001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4" t="s">
        <v>513</v>
      </c>
      <c r="AL11" s="1135"/>
      <c r="AM11" s="1135"/>
      <c r="AN11" s="1136"/>
      <c r="AO11" s="280">
        <v>41055</v>
      </c>
      <c r="AP11" s="280">
        <v>282</v>
      </c>
      <c r="AQ11" s="281">
        <v>601</v>
      </c>
      <c r="AR11" s="282">
        <v>-53.1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4" t="s">
        <v>514</v>
      </c>
      <c r="AL12" s="1135"/>
      <c r="AM12" s="1135"/>
      <c r="AN12" s="1136"/>
      <c r="AO12" s="280" t="s">
        <v>515</v>
      </c>
      <c r="AP12" s="280" t="s">
        <v>515</v>
      </c>
      <c r="AQ12" s="281">
        <v>13</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4" t="s">
        <v>516</v>
      </c>
      <c r="AL13" s="1135"/>
      <c r="AM13" s="1135"/>
      <c r="AN13" s="1136"/>
      <c r="AO13" s="280">
        <v>305737</v>
      </c>
      <c r="AP13" s="280">
        <v>2098</v>
      </c>
      <c r="AQ13" s="281">
        <v>2559</v>
      </c>
      <c r="AR13" s="282">
        <v>-18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4" t="s">
        <v>517</v>
      </c>
      <c r="AL14" s="1135"/>
      <c r="AM14" s="1135"/>
      <c r="AN14" s="1136"/>
      <c r="AO14" s="280">
        <v>96741</v>
      </c>
      <c r="AP14" s="280">
        <v>664</v>
      </c>
      <c r="AQ14" s="281">
        <v>1133</v>
      </c>
      <c r="AR14" s="282">
        <v>-41.4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7" t="s">
        <v>518</v>
      </c>
      <c r="AL15" s="1138"/>
      <c r="AM15" s="1138"/>
      <c r="AN15" s="1139"/>
      <c r="AO15" s="280">
        <v>-575173</v>
      </c>
      <c r="AP15" s="280">
        <v>-3947</v>
      </c>
      <c r="AQ15" s="281">
        <v>-4006</v>
      </c>
      <c r="AR15" s="282">
        <v>-1.5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7" t="s">
        <v>186</v>
      </c>
      <c r="AL16" s="1138"/>
      <c r="AM16" s="1138"/>
      <c r="AN16" s="1139"/>
      <c r="AO16" s="280">
        <v>9722316</v>
      </c>
      <c r="AP16" s="280">
        <v>66720</v>
      </c>
      <c r="AQ16" s="281">
        <v>66904</v>
      </c>
      <c r="AR16" s="282">
        <v>-0.3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0" t="s">
        <v>523</v>
      </c>
      <c r="AL21" s="1141"/>
      <c r="AM21" s="1141"/>
      <c r="AN21" s="1142"/>
      <c r="AO21" s="293">
        <v>5.67</v>
      </c>
      <c r="AP21" s="294">
        <v>6.16</v>
      </c>
      <c r="AQ21" s="295">
        <v>-0.49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0" t="s">
        <v>524</v>
      </c>
      <c r="AL22" s="1141"/>
      <c r="AM22" s="1141"/>
      <c r="AN22" s="1142"/>
      <c r="AO22" s="298">
        <v>100.9</v>
      </c>
      <c r="AP22" s="299">
        <v>98.9</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3" t="s">
        <v>525</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2"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3"/>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4" t="s">
        <v>528</v>
      </c>
      <c r="AL32" s="1125"/>
      <c r="AM32" s="1125"/>
      <c r="AN32" s="1126"/>
      <c r="AO32" s="308">
        <v>3892345</v>
      </c>
      <c r="AP32" s="308">
        <v>26711</v>
      </c>
      <c r="AQ32" s="309">
        <v>33699</v>
      </c>
      <c r="AR32" s="310">
        <v>-20.7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4" t="s">
        <v>529</v>
      </c>
      <c r="AL33" s="1125"/>
      <c r="AM33" s="1125"/>
      <c r="AN33" s="1126"/>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4" t="s">
        <v>530</v>
      </c>
      <c r="AL34" s="1125"/>
      <c r="AM34" s="1125"/>
      <c r="AN34" s="1126"/>
      <c r="AO34" s="308" t="s">
        <v>515</v>
      </c>
      <c r="AP34" s="308" t="s">
        <v>515</v>
      </c>
      <c r="AQ34" s="309">
        <v>23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4" t="s">
        <v>531</v>
      </c>
      <c r="AL35" s="1125"/>
      <c r="AM35" s="1125"/>
      <c r="AN35" s="1126"/>
      <c r="AO35" s="308">
        <v>278778</v>
      </c>
      <c r="AP35" s="308">
        <v>1913</v>
      </c>
      <c r="AQ35" s="309">
        <v>5771</v>
      </c>
      <c r="AR35" s="310">
        <v>-66.900000000000006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4" t="s">
        <v>532</v>
      </c>
      <c r="AL36" s="1125"/>
      <c r="AM36" s="1125"/>
      <c r="AN36" s="1126"/>
      <c r="AO36" s="308">
        <v>259582</v>
      </c>
      <c r="AP36" s="308">
        <v>1781</v>
      </c>
      <c r="AQ36" s="309">
        <v>1158</v>
      </c>
      <c r="AR36" s="310">
        <v>53.8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4" t="s">
        <v>533</v>
      </c>
      <c r="AL37" s="1125"/>
      <c r="AM37" s="1125"/>
      <c r="AN37" s="1126"/>
      <c r="AO37" s="308" t="s">
        <v>515</v>
      </c>
      <c r="AP37" s="308" t="s">
        <v>515</v>
      </c>
      <c r="AQ37" s="309">
        <v>631</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7" t="s">
        <v>534</v>
      </c>
      <c r="AL38" s="1128"/>
      <c r="AM38" s="1128"/>
      <c r="AN38" s="1129"/>
      <c r="AO38" s="311" t="s">
        <v>515</v>
      </c>
      <c r="AP38" s="311" t="s">
        <v>515</v>
      </c>
      <c r="AQ38" s="312">
        <v>0</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7" t="s">
        <v>535</v>
      </c>
      <c r="AL39" s="1128"/>
      <c r="AM39" s="1128"/>
      <c r="AN39" s="1129"/>
      <c r="AO39" s="308">
        <v>-788540</v>
      </c>
      <c r="AP39" s="308">
        <v>-5411</v>
      </c>
      <c r="AQ39" s="309">
        <v>-6112</v>
      </c>
      <c r="AR39" s="310">
        <v>-11.5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4" t="s">
        <v>536</v>
      </c>
      <c r="AL40" s="1125"/>
      <c r="AM40" s="1125"/>
      <c r="AN40" s="1126"/>
      <c r="AO40" s="308">
        <v>-2484776</v>
      </c>
      <c r="AP40" s="308">
        <v>-17052</v>
      </c>
      <c r="AQ40" s="309">
        <v>-25565</v>
      </c>
      <c r="AR40" s="310">
        <v>-33.299999999999997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0" t="s">
        <v>297</v>
      </c>
      <c r="AL41" s="1131"/>
      <c r="AM41" s="1131"/>
      <c r="AN41" s="1132"/>
      <c r="AO41" s="308">
        <v>1157389</v>
      </c>
      <c r="AP41" s="308">
        <v>7943</v>
      </c>
      <c r="AQ41" s="309">
        <v>9604</v>
      </c>
      <c r="AR41" s="310">
        <v>-17.3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7" t="s">
        <v>506</v>
      </c>
      <c r="AN49" s="1119" t="s">
        <v>540</v>
      </c>
      <c r="AO49" s="1120"/>
      <c r="AP49" s="1120"/>
      <c r="AQ49" s="1120"/>
      <c r="AR49" s="112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8"/>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3012958</v>
      </c>
      <c r="AN51" s="330">
        <v>20297</v>
      </c>
      <c r="AO51" s="331">
        <v>27.1</v>
      </c>
      <c r="AP51" s="332">
        <v>43226</v>
      </c>
      <c r="AQ51" s="333">
        <v>1.3</v>
      </c>
      <c r="AR51" s="334">
        <v>25.8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2380869</v>
      </c>
      <c r="AN52" s="338">
        <v>16039</v>
      </c>
      <c r="AO52" s="339">
        <v>36.200000000000003</v>
      </c>
      <c r="AP52" s="340">
        <v>22622</v>
      </c>
      <c r="AQ52" s="341">
        <v>-0.2</v>
      </c>
      <c r="AR52" s="342">
        <v>36.4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2531497</v>
      </c>
      <c r="AN53" s="330">
        <v>17136</v>
      </c>
      <c r="AO53" s="331">
        <v>-15.6</v>
      </c>
      <c r="AP53" s="332">
        <v>42836</v>
      </c>
      <c r="AQ53" s="333">
        <v>-0.9</v>
      </c>
      <c r="AR53" s="334">
        <v>-14.7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1626309</v>
      </c>
      <c r="AN54" s="338">
        <v>11009</v>
      </c>
      <c r="AO54" s="339">
        <v>-31.4</v>
      </c>
      <c r="AP54" s="340">
        <v>22936</v>
      </c>
      <c r="AQ54" s="341">
        <v>1.4</v>
      </c>
      <c r="AR54" s="342">
        <v>-32.799999999999997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3530854</v>
      </c>
      <c r="AN55" s="330">
        <v>23993</v>
      </c>
      <c r="AO55" s="331">
        <v>40</v>
      </c>
      <c r="AP55" s="332">
        <v>44161</v>
      </c>
      <c r="AQ55" s="333">
        <v>3.1</v>
      </c>
      <c r="AR55" s="334">
        <v>36.9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2477289</v>
      </c>
      <c r="AN56" s="338">
        <v>16834</v>
      </c>
      <c r="AO56" s="339">
        <v>52.9</v>
      </c>
      <c r="AP56" s="340">
        <v>23644</v>
      </c>
      <c r="AQ56" s="341">
        <v>3.1</v>
      </c>
      <c r="AR56" s="342">
        <v>49.8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3005692</v>
      </c>
      <c r="AN57" s="330">
        <v>20543</v>
      </c>
      <c r="AO57" s="331">
        <v>-14.4</v>
      </c>
      <c r="AP57" s="332">
        <v>43955</v>
      </c>
      <c r="AQ57" s="333">
        <v>-0.5</v>
      </c>
      <c r="AR57" s="334">
        <v>-13.9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1784154</v>
      </c>
      <c r="AN58" s="338">
        <v>12194</v>
      </c>
      <c r="AO58" s="339">
        <v>-27.6</v>
      </c>
      <c r="AP58" s="340">
        <v>21318</v>
      </c>
      <c r="AQ58" s="341">
        <v>-9.8000000000000007</v>
      </c>
      <c r="AR58" s="342">
        <v>-17.8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2711784</v>
      </c>
      <c r="AN59" s="330">
        <v>18610</v>
      </c>
      <c r="AO59" s="331">
        <v>-9.4</v>
      </c>
      <c r="AP59" s="332">
        <v>41921</v>
      </c>
      <c r="AQ59" s="333">
        <v>-4.5999999999999996</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1556366</v>
      </c>
      <c r="AN60" s="338">
        <v>10681</v>
      </c>
      <c r="AO60" s="339">
        <v>-12.4</v>
      </c>
      <c r="AP60" s="340">
        <v>21655</v>
      </c>
      <c r="AQ60" s="341">
        <v>1.6</v>
      </c>
      <c r="AR60" s="342">
        <v>-14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2958557</v>
      </c>
      <c r="AN61" s="345">
        <v>20116</v>
      </c>
      <c r="AO61" s="346">
        <v>5.5</v>
      </c>
      <c r="AP61" s="347">
        <v>43220</v>
      </c>
      <c r="AQ61" s="348">
        <v>-0.3</v>
      </c>
      <c r="AR61" s="334">
        <v>5.8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1964997</v>
      </c>
      <c r="AN62" s="338">
        <v>13351</v>
      </c>
      <c r="AO62" s="339">
        <v>3.5</v>
      </c>
      <c r="AP62" s="340">
        <v>22435</v>
      </c>
      <c r="AQ62" s="341">
        <v>-0.8</v>
      </c>
      <c r="AR62" s="342">
        <v>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2BCi/QsMIPJrYI5wVwE/oZwTm0AF2677ny5t3r/8+uIGCQwsn0e/ZF8a1L/5cBB/Lz4e7vLMBzSHQ+WNpkQiw==" saltValue="O+jUL9SSOxk/Wpjj2+8+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kHDd+Qb+ys4GjuQRifGnrs1FVyR8jaE+PvOrzgWgNdS9wLmuWWl19q9LnyTiSU9/0FcXST9V6ETT1m0d9p9ZbA==" saltValue="juT7AwJOyQYK8d6v21cQ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S0FZcK8TxLJCEXazflXg15SILV8mwvGB7my/ZtKOe+xqZxm+ht4JaXnSQSRLMcy/ilKKpavYMdbqYnLdxxovzQ==" saltValue="w3MvPrTicFpeiigp2h6Q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43" t="s">
        <v>3</v>
      </c>
      <c r="D47" s="1143"/>
      <c r="E47" s="1144"/>
      <c r="F47" s="11">
        <v>8.7200000000000006</v>
      </c>
      <c r="G47" s="12">
        <v>7.83</v>
      </c>
      <c r="H47" s="12">
        <v>8.2200000000000006</v>
      </c>
      <c r="I47" s="12">
        <v>13.92</v>
      </c>
      <c r="J47" s="13">
        <v>15.01</v>
      </c>
    </row>
    <row r="48" spans="2:10" ht="57.75" customHeight="1" x14ac:dyDescent="0.15">
      <c r="B48" s="14"/>
      <c r="C48" s="1145" t="s">
        <v>4</v>
      </c>
      <c r="D48" s="1145"/>
      <c r="E48" s="1146"/>
      <c r="F48" s="15">
        <v>2.7</v>
      </c>
      <c r="G48" s="16">
        <v>3.82</v>
      </c>
      <c r="H48" s="16">
        <v>4.4800000000000004</v>
      </c>
      <c r="I48" s="16">
        <v>7.2</v>
      </c>
      <c r="J48" s="17">
        <v>5.72</v>
      </c>
    </row>
    <row r="49" spans="2:10" ht="57.75" customHeight="1" thickBot="1" x14ac:dyDescent="0.2">
      <c r="B49" s="18"/>
      <c r="C49" s="1147" t="s">
        <v>5</v>
      </c>
      <c r="D49" s="1147"/>
      <c r="E49" s="1148"/>
      <c r="F49" s="19" t="s">
        <v>561</v>
      </c>
      <c r="G49" s="20">
        <v>0.3</v>
      </c>
      <c r="H49" s="20">
        <v>1.32</v>
      </c>
      <c r="I49" s="20">
        <v>8.99</v>
      </c>
      <c r="J49" s="21" t="s">
        <v>562</v>
      </c>
    </row>
    <row r="50" spans="2:10" x14ac:dyDescent="0.15"/>
  </sheetData>
  <sheetProtection algorithmName="SHA-512" hashValue="YFfNEEdufV88xIVtbH3Kfjr1J46bOYUAdyvZAHl+8PejCF3xRQEkXlVJZzzxU2C1cwwlGPG6fXZNFq9Nd05UKQ==" saltValue="TMYWP3TpBtBrIkVEeJe5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5" t="s">
        <v>563</v>
      </c>
      <c r="D34" s="1155"/>
      <c r="E34" s="1156"/>
      <c r="F34" s="32">
        <v>12.43</v>
      </c>
      <c r="G34" s="33">
        <v>13.35</v>
      </c>
      <c r="H34" s="33">
        <v>12.04</v>
      </c>
      <c r="I34" s="33">
        <v>12.95</v>
      </c>
      <c r="J34" s="34">
        <v>10.029999999999999</v>
      </c>
      <c r="K34" s="22"/>
      <c r="L34" s="22"/>
      <c r="M34" s="22"/>
      <c r="N34" s="22"/>
      <c r="O34" s="22"/>
      <c r="P34" s="22"/>
    </row>
    <row r="35" spans="1:16" ht="39" customHeight="1" x14ac:dyDescent="0.15">
      <c r="A35" s="22"/>
      <c r="B35" s="35"/>
      <c r="C35" s="1149" t="s">
        <v>564</v>
      </c>
      <c r="D35" s="1150"/>
      <c r="E35" s="1151"/>
      <c r="F35" s="36">
        <v>2.69</v>
      </c>
      <c r="G35" s="37">
        <v>3.81</v>
      </c>
      <c r="H35" s="37">
        <v>4.4800000000000004</v>
      </c>
      <c r="I35" s="37">
        <v>7.2</v>
      </c>
      <c r="J35" s="38">
        <v>5.71</v>
      </c>
      <c r="K35" s="22"/>
      <c r="L35" s="22"/>
      <c r="M35" s="22"/>
      <c r="N35" s="22"/>
      <c r="O35" s="22"/>
      <c r="P35" s="22"/>
    </row>
    <row r="36" spans="1:16" ht="39" customHeight="1" x14ac:dyDescent="0.15">
      <c r="A36" s="22"/>
      <c r="B36" s="35"/>
      <c r="C36" s="1149" t="s">
        <v>565</v>
      </c>
      <c r="D36" s="1150"/>
      <c r="E36" s="1151"/>
      <c r="F36" s="36">
        <v>2.67</v>
      </c>
      <c r="G36" s="37">
        <v>3.44</v>
      </c>
      <c r="H36" s="37">
        <v>4.55</v>
      </c>
      <c r="I36" s="37">
        <v>5.49</v>
      </c>
      <c r="J36" s="38">
        <v>3.4</v>
      </c>
      <c r="K36" s="22"/>
      <c r="L36" s="22"/>
      <c r="M36" s="22"/>
      <c r="N36" s="22"/>
      <c r="O36" s="22"/>
      <c r="P36" s="22"/>
    </row>
    <row r="37" spans="1:16" ht="39" customHeight="1" x14ac:dyDescent="0.15">
      <c r="A37" s="22"/>
      <c r="B37" s="35"/>
      <c r="C37" s="1149" t="s">
        <v>566</v>
      </c>
      <c r="D37" s="1150"/>
      <c r="E37" s="1151"/>
      <c r="F37" s="36">
        <v>1.25</v>
      </c>
      <c r="G37" s="37">
        <v>1.1399999999999999</v>
      </c>
      <c r="H37" s="37">
        <v>3.28</v>
      </c>
      <c r="I37" s="37">
        <v>2.2999999999999998</v>
      </c>
      <c r="J37" s="38">
        <v>2.23</v>
      </c>
      <c r="K37" s="22"/>
      <c r="L37" s="22"/>
      <c r="M37" s="22"/>
      <c r="N37" s="22"/>
      <c r="O37" s="22"/>
      <c r="P37" s="22"/>
    </row>
    <row r="38" spans="1:16" ht="39" customHeight="1" x14ac:dyDescent="0.15">
      <c r="A38" s="22"/>
      <c r="B38" s="35"/>
      <c r="C38" s="1149" t="s">
        <v>567</v>
      </c>
      <c r="D38" s="1150"/>
      <c r="E38" s="1151"/>
      <c r="F38" s="36">
        <v>0.17</v>
      </c>
      <c r="G38" s="37">
        <v>0.24</v>
      </c>
      <c r="H38" s="37">
        <v>0.38</v>
      </c>
      <c r="I38" s="37">
        <v>0.21</v>
      </c>
      <c r="J38" s="38">
        <v>0.28999999999999998</v>
      </c>
      <c r="K38" s="22"/>
      <c r="L38" s="22"/>
      <c r="M38" s="22"/>
      <c r="N38" s="22"/>
      <c r="O38" s="22"/>
      <c r="P38" s="22"/>
    </row>
    <row r="39" spans="1:16" ht="39" customHeight="1" x14ac:dyDescent="0.15">
      <c r="A39" s="22"/>
      <c r="B39" s="35"/>
      <c r="C39" s="1149" t="s">
        <v>568</v>
      </c>
      <c r="D39" s="1150"/>
      <c r="E39" s="1151"/>
      <c r="F39" s="36">
        <v>1.64</v>
      </c>
      <c r="G39" s="37">
        <v>0.8</v>
      </c>
      <c r="H39" s="37">
        <v>0.75</v>
      </c>
      <c r="I39" s="37">
        <v>0.6</v>
      </c>
      <c r="J39" s="38">
        <v>0.28000000000000003</v>
      </c>
      <c r="K39" s="22"/>
      <c r="L39" s="22"/>
      <c r="M39" s="22"/>
      <c r="N39" s="22"/>
      <c r="O39" s="22"/>
      <c r="P39" s="22"/>
    </row>
    <row r="40" spans="1:16" ht="39" customHeight="1" x14ac:dyDescent="0.15">
      <c r="A40" s="22"/>
      <c r="B40" s="35"/>
      <c r="C40" s="1149" t="s">
        <v>569</v>
      </c>
      <c r="D40" s="1150"/>
      <c r="E40" s="1151"/>
      <c r="F40" s="36">
        <v>0.21</v>
      </c>
      <c r="G40" s="37">
        <v>0.11</v>
      </c>
      <c r="H40" s="37">
        <v>0.28000000000000003</v>
      </c>
      <c r="I40" s="37">
        <v>0.3</v>
      </c>
      <c r="J40" s="38">
        <v>0.17</v>
      </c>
      <c r="K40" s="22"/>
      <c r="L40" s="22"/>
      <c r="M40" s="22"/>
      <c r="N40" s="22"/>
      <c r="O40" s="22"/>
      <c r="P40" s="22"/>
    </row>
    <row r="41" spans="1:16" ht="39" customHeight="1" x14ac:dyDescent="0.15">
      <c r="A41" s="22"/>
      <c r="B41" s="35"/>
      <c r="C41" s="1149" t="s">
        <v>570</v>
      </c>
      <c r="D41" s="1150"/>
      <c r="E41" s="1151"/>
      <c r="F41" s="36">
        <v>0.03</v>
      </c>
      <c r="G41" s="37">
        <v>0.03</v>
      </c>
      <c r="H41" s="37">
        <v>0.03</v>
      </c>
      <c r="I41" s="37">
        <v>0.03</v>
      </c>
      <c r="J41" s="38">
        <v>0.08</v>
      </c>
      <c r="K41" s="22"/>
      <c r="L41" s="22"/>
      <c r="M41" s="22"/>
      <c r="N41" s="22"/>
      <c r="O41" s="22"/>
      <c r="P41" s="22"/>
    </row>
    <row r="42" spans="1:16" ht="39" customHeight="1" x14ac:dyDescent="0.15">
      <c r="A42" s="22"/>
      <c r="B42" s="39"/>
      <c r="C42" s="1149" t="s">
        <v>571</v>
      </c>
      <c r="D42" s="1150"/>
      <c r="E42" s="1151"/>
      <c r="F42" s="36" t="s">
        <v>515</v>
      </c>
      <c r="G42" s="37" t="s">
        <v>515</v>
      </c>
      <c r="H42" s="37" t="s">
        <v>515</v>
      </c>
      <c r="I42" s="37" t="s">
        <v>515</v>
      </c>
      <c r="J42" s="38" t="s">
        <v>515</v>
      </c>
      <c r="K42" s="22"/>
      <c r="L42" s="22"/>
      <c r="M42" s="22"/>
      <c r="N42" s="22"/>
      <c r="O42" s="22"/>
      <c r="P42" s="22"/>
    </row>
    <row r="43" spans="1:16" ht="39" customHeight="1" thickBot="1" x14ac:dyDescent="0.2">
      <c r="A43" s="22"/>
      <c r="B43" s="40"/>
      <c r="C43" s="1152" t="s">
        <v>572</v>
      </c>
      <c r="D43" s="1153"/>
      <c r="E43" s="1154"/>
      <c r="F43" s="41">
        <v>0.04</v>
      </c>
      <c r="G43" s="42">
        <v>0</v>
      </c>
      <c r="H43" s="42">
        <v>0.01</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K+osX7NEqJX7MEA/MRjJSLViGQzzJA7F4yOdZc7H5ADeWmGVc+PNYRlZSUUh2x0Y2K2DlJaROa63G9bUPY2HQ==" saltValue="iql7F5/cgmIpkBmbZ3ck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3230</v>
      </c>
      <c r="L45" s="60">
        <v>3452</v>
      </c>
      <c r="M45" s="60">
        <v>3654</v>
      </c>
      <c r="N45" s="60">
        <v>3819</v>
      </c>
      <c r="O45" s="61">
        <v>3892</v>
      </c>
      <c r="P45" s="48"/>
      <c r="Q45" s="48"/>
      <c r="R45" s="48"/>
      <c r="S45" s="48"/>
      <c r="T45" s="48"/>
      <c r="U45" s="48"/>
    </row>
    <row r="46" spans="1:21" ht="30.75" customHeight="1" x14ac:dyDescent="0.15">
      <c r="A46" s="48"/>
      <c r="B46" s="1182"/>
      <c r="C46" s="1183"/>
      <c r="D46" s="62"/>
      <c r="E46" s="1159" t="s">
        <v>13</v>
      </c>
      <c r="F46" s="1159"/>
      <c r="G46" s="1159"/>
      <c r="H46" s="1159"/>
      <c r="I46" s="1159"/>
      <c r="J46" s="1160"/>
      <c r="K46" s="63" t="s">
        <v>515</v>
      </c>
      <c r="L46" s="64" t="s">
        <v>515</v>
      </c>
      <c r="M46" s="64" t="s">
        <v>515</v>
      </c>
      <c r="N46" s="64" t="s">
        <v>515</v>
      </c>
      <c r="O46" s="65" t="s">
        <v>515</v>
      </c>
      <c r="P46" s="48"/>
      <c r="Q46" s="48"/>
      <c r="R46" s="48"/>
      <c r="S46" s="48"/>
      <c r="T46" s="48"/>
      <c r="U46" s="48"/>
    </row>
    <row r="47" spans="1:21" ht="30.75" customHeight="1" x14ac:dyDescent="0.15">
      <c r="A47" s="48"/>
      <c r="B47" s="1182"/>
      <c r="C47" s="1183"/>
      <c r="D47" s="62"/>
      <c r="E47" s="1159" t="s">
        <v>14</v>
      </c>
      <c r="F47" s="1159"/>
      <c r="G47" s="1159"/>
      <c r="H47" s="1159"/>
      <c r="I47" s="1159"/>
      <c r="J47" s="1160"/>
      <c r="K47" s="63" t="s">
        <v>515</v>
      </c>
      <c r="L47" s="64" t="s">
        <v>515</v>
      </c>
      <c r="M47" s="64" t="s">
        <v>515</v>
      </c>
      <c r="N47" s="64" t="s">
        <v>515</v>
      </c>
      <c r="O47" s="65" t="s">
        <v>515</v>
      </c>
      <c r="P47" s="48"/>
      <c r="Q47" s="48"/>
      <c r="R47" s="48"/>
      <c r="S47" s="48"/>
      <c r="T47" s="48"/>
      <c r="U47" s="48"/>
    </row>
    <row r="48" spans="1:21" ht="30.75" customHeight="1" x14ac:dyDescent="0.15">
      <c r="A48" s="48"/>
      <c r="B48" s="1182"/>
      <c r="C48" s="1183"/>
      <c r="D48" s="62"/>
      <c r="E48" s="1159" t="s">
        <v>15</v>
      </c>
      <c r="F48" s="1159"/>
      <c r="G48" s="1159"/>
      <c r="H48" s="1159"/>
      <c r="I48" s="1159"/>
      <c r="J48" s="1160"/>
      <c r="K48" s="63">
        <v>353</v>
      </c>
      <c r="L48" s="64">
        <v>339</v>
      </c>
      <c r="M48" s="64">
        <v>330</v>
      </c>
      <c r="N48" s="64">
        <v>286</v>
      </c>
      <c r="O48" s="65">
        <v>279</v>
      </c>
      <c r="P48" s="48"/>
      <c r="Q48" s="48"/>
      <c r="R48" s="48"/>
      <c r="S48" s="48"/>
      <c r="T48" s="48"/>
      <c r="U48" s="48"/>
    </row>
    <row r="49" spans="1:21" ht="30.75" customHeight="1" x14ac:dyDescent="0.15">
      <c r="A49" s="48"/>
      <c r="B49" s="1182"/>
      <c r="C49" s="1183"/>
      <c r="D49" s="62"/>
      <c r="E49" s="1159" t="s">
        <v>16</v>
      </c>
      <c r="F49" s="1159"/>
      <c r="G49" s="1159"/>
      <c r="H49" s="1159"/>
      <c r="I49" s="1159"/>
      <c r="J49" s="1160"/>
      <c r="K49" s="63">
        <v>149</v>
      </c>
      <c r="L49" s="64">
        <v>144</v>
      </c>
      <c r="M49" s="64">
        <v>145</v>
      </c>
      <c r="N49" s="64">
        <v>187</v>
      </c>
      <c r="O49" s="65">
        <v>260</v>
      </c>
      <c r="P49" s="48"/>
      <c r="Q49" s="48"/>
      <c r="R49" s="48"/>
      <c r="S49" s="48"/>
      <c r="T49" s="48"/>
      <c r="U49" s="48"/>
    </row>
    <row r="50" spans="1:21" ht="30.75" customHeight="1" x14ac:dyDescent="0.15">
      <c r="A50" s="48"/>
      <c r="B50" s="1182"/>
      <c r="C50" s="1183"/>
      <c r="D50" s="62"/>
      <c r="E50" s="1159" t="s">
        <v>17</v>
      </c>
      <c r="F50" s="1159"/>
      <c r="G50" s="1159"/>
      <c r="H50" s="1159"/>
      <c r="I50" s="1159"/>
      <c r="J50" s="1160"/>
      <c r="K50" s="63" t="s">
        <v>515</v>
      </c>
      <c r="L50" s="64" t="s">
        <v>515</v>
      </c>
      <c r="M50" s="64" t="s">
        <v>515</v>
      </c>
      <c r="N50" s="64" t="s">
        <v>515</v>
      </c>
      <c r="O50" s="65" t="s">
        <v>515</v>
      </c>
      <c r="P50" s="48"/>
      <c r="Q50" s="48"/>
      <c r="R50" s="48"/>
      <c r="S50" s="48"/>
      <c r="T50" s="48"/>
      <c r="U50" s="48"/>
    </row>
    <row r="51" spans="1:21" ht="30.75" customHeight="1" x14ac:dyDescent="0.15">
      <c r="A51" s="48"/>
      <c r="B51" s="1184"/>
      <c r="C51" s="1185"/>
      <c r="D51" s="66"/>
      <c r="E51" s="1159" t="s">
        <v>18</v>
      </c>
      <c r="F51" s="1159"/>
      <c r="G51" s="1159"/>
      <c r="H51" s="1159"/>
      <c r="I51" s="1159"/>
      <c r="J51" s="1160"/>
      <c r="K51" s="63" t="s">
        <v>515</v>
      </c>
      <c r="L51" s="64" t="s">
        <v>515</v>
      </c>
      <c r="M51" s="64" t="s">
        <v>515</v>
      </c>
      <c r="N51" s="64" t="s">
        <v>515</v>
      </c>
      <c r="O51" s="65" t="s">
        <v>515</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3432</v>
      </c>
      <c r="L52" s="64">
        <v>3401</v>
      </c>
      <c r="M52" s="64">
        <v>3287</v>
      </c>
      <c r="N52" s="64">
        <v>3341</v>
      </c>
      <c r="O52" s="65">
        <v>3273</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300</v>
      </c>
      <c r="L53" s="69">
        <v>534</v>
      </c>
      <c r="M53" s="69">
        <v>842</v>
      </c>
      <c r="N53" s="69">
        <v>951</v>
      </c>
      <c r="O53" s="70">
        <v>1158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5" t="s">
        <v>26</v>
      </c>
      <c r="C58" s="1166"/>
      <c r="D58" s="1171" t="s">
        <v>27</v>
      </c>
      <c r="E58" s="1172"/>
      <c r="F58" s="1172"/>
      <c r="G58" s="1172"/>
      <c r="H58" s="1172"/>
      <c r="I58" s="1172"/>
      <c r="J58" s="1173"/>
      <c r="K58" s="83"/>
      <c r="L58" s="84"/>
      <c r="M58" s="84"/>
      <c r="N58" s="84"/>
      <c r="O58" s="85"/>
    </row>
    <row r="59" spans="1:21" ht="31.5" customHeight="1" x14ac:dyDescent="0.15">
      <c r="B59" s="1167"/>
      <c r="C59" s="1168"/>
      <c r="D59" s="1174" t="s">
        <v>28</v>
      </c>
      <c r="E59" s="1175"/>
      <c r="F59" s="1175"/>
      <c r="G59" s="1175"/>
      <c r="H59" s="1175"/>
      <c r="I59" s="1175"/>
      <c r="J59" s="1176"/>
      <c r="K59" s="86"/>
      <c r="L59" s="87"/>
      <c r="M59" s="87"/>
      <c r="N59" s="87"/>
      <c r="O59" s="88"/>
    </row>
    <row r="60" spans="1:21" ht="31.5" customHeight="1" thickBot="1" x14ac:dyDescent="0.2">
      <c r="B60" s="1169"/>
      <c r="C60" s="1170"/>
      <c r="D60" s="1177" t="s">
        <v>29</v>
      </c>
      <c r="E60" s="1178"/>
      <c r="F60" s="1178"/>
      <c r="G60" s="1178"/>
      <c r="H60" s="1178"/>
      <c r="I60" s="1178"/>
      <c r="J60" s="117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8oB8XCcVvI/aNw7kRxb3Yv1MWMnfQsTnm96bJsb3Hu9XSSOm9c57hnKwp5I+hZKTZw9C5JpHG7dUlySE1PLoQ==" saltValue="aJQQaOu4bhkY2NJbdHjH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00" t="s">
        <v>32</v>
      </c>
      <c r="C41" s="1201"/>
      <c r="D41" s="105"/>
      <c r="E41" s="1202" t="s">
        <v>33</v>
      </c>
      <c r="F41" s="1202"/>
      <c r="G41" s="1202"/>
      <c r="H41" s="1203"/>
      <c r="I41" s="351">
        <v>32583</v>
      </c>
      <c r="J41" s="352">
        <v>31809</v>
      </c>
      <c r="K41" s="352">
        <v>31615</v>
      </c>
      <c r="L41" s="352">
        <v>31836</v>
      </c>
      <c r="M41" s="353">
        <v>30142</v>
      </c>
    </row>
    <row r="42" spans="2:13" ht="27.75" customHeight="1" x14ac:dyDescent="0.15">
      <c r="B42" s="1190"/>
      <c r="C42" s="1191"/>
      <c r="D42" s="106"/>
      <c r="E42" s="1194" t="s">
        <v>34</v>
      </c>
      <c r="F42" s="1194"/>
      <c r="G42" s="1194"/>
      <c r="H42" s="1195"/>
      <c r="I42" s="354" t="s">
        <v>515</v>
      </c>
      <c r="J42" s="355" t="s">
        <v>515</v>
      </c>
      <c r="K42" s="355" t="s">
        <v>515</v>
      </c>
      <c r="L42" s="355" t="s">
        <v>515</v>
      </c>
      <c r="M42" s="356" t="s">
        <v>515</v>
      </c>
    </row>
    <row r="43" spans="2:13" ht="27.75" customHeight="1" x14ac:dyDescent="0.15">
      <c r="B43" s="1190"/>
      <c r="C43" s="1191"/>
      <c r="D43" s="106"/>
      <c r="E43" s="1194" t="s">
        <v>35</v>
      </c>
      <c r="F43" s="1194"/>
      <c r="G43" s="1194"/>
      <c r="H43" s="1195"/>
      <c r="I43" s="354">
        <v>2712</v>
      </c>
      <c r="J43" s="355">
        <v>2412</v>
      </c>
      <c r="K43" s="355">
        <v>2285</v>
      </c>
      <c r="L43" s="355">
        <v>2106</v>
      </c>
      <c r="M43" s="356">
        <v>1912</v>
      </c>
    </row>
    <row r="44" spans="2:13" ht="27.75" customHeight="1" x14ac:dyDescent="0.15">
      <c r="B44" s="1190"/>
      <c r="C44" s="1191"/>
      <c r="D44" s="106"/>
      <c r="E44" s="1194" t="s">
        <v>36</v>
      </c>
      <c r="F44" s="1194"/>
      <c r="G44" s="1194"/>
      <c r="H44" s="1195"/>
      <c r="I44" s="354">
        <v>922</v>
      </c>
      <c r="J44" s="355">
        <v>1449</v>
      </c>
      <c r="K44" s="355">
        <v>1356</v>
      </c>
      <c r="L44" s="355">
        <v>1221</v>
      </c>
      <c r="M44" s="356">
        <v>1022</v>
      </c>
    </row>
    <row r="45" spans="2:13" ht="27.75" customHeight="1" x14ac:dyDescent="0.15">
      <c r="B45" s="1190"/>
      <c r="C45" s="1191"/>
      <c r="D45" s="106"/>
      <c r="E45" s="1194" t="s">
        <v>37</v>
      </c>
      <c r="F45" s="1194"/>
      <c r="G45" s="1194"/>
      <c r="H45" s="1195"/>
      <c r="I45" s="354">
        <v>4379</v>
      </c>
      <c r="J45" s="355">
        <v>4027</v>
      </c>
      <c r="K45" s="355">
        <v>3458</v>
      </c>
      <c r="L45" s="355">
        <v>3697</v>
      </c>
      <c r="M45" s="356">
        <v>4044</v>
      </c>
    </row>
    <row r="46" spans="2:13" ht="27.75" customHeight="1" x14ac:dyDescent="0.15">
      <c r="B46" s="1190"/>
      <c r="C46" s="1191"/>
      <c r="D46" s="107"/>
      <c r="E46" s="1194" t="s">
        <v>38</v>
      </c>
      <c r="F46" s="1194"/>
      <c r="G46" s="1194"/>
      <c r="H46" s="1195"/>
      <c r="I46" s="354">
        <v>12</v>
      </c>
      <c r="J46" s="355">
        <v>31</v>
      </c>
      <c r="K46" s="355">
        <v>14</v>
      </c>
      <c r="L46" s="355">
        <v>11</v>
      </c>
      <c r="M46" s="356">
        <v>8</v>
      </c>
    </row>
    <row r="47" spans="2:13" ht="27.75" customHeight="1" x14ac:dyDescent="0.15">
      <c r="B47" s="1190"/>
      <c r="C47" s="1191"/>
      <c r="D47" s="108"/>
      <c r="E47" s="1204" t="s">
        <v>39</v>
      </c>
      <c r="F47" s="1205"/>
      <c r="G47" s="1205"/>
      <c r="H47" s="1206"/>
      <c r="I47" s="354" t="s">
        <v>515</v>
      </c>
      <c r="J47" s="355" t="s">
        <v>515</v>
      </c>
      <c r="K47" s="355" t="s">
        <v>515</v>
      </c>
      <c r="L47" s="355" t="s">
        <v>515</v>
      </c>
      <c r="M47" s="356" t="s">
        <v>515</v>
      </c>
    </row>
    <row r="48" spans="2:13" ht="27.75" customHeight="1" x14ac:dyDescent="0.15">
      <c r="B48" s="1190"/>
      <c r="C48" s="1191"/>
      <c r="D48" s="106"/>
      <c r="E48" s="1194" t="s">
        <v>40</v>
      </c>
      <c r="F48" s="1194"/>
      <c r="G48" s="1194"/>
      <c r="H48" s="1195"/>
      <c r="I48" s="354" t="s">
        <v>515</v>
      </c>
      <c r="J48" s="355" t="s">
        <v>515</v>
      </c>
      <c r="K48" s="355" t="s">
        <v>515</v>
      </c>
      <c r="L48" s="355" t="s">
        <v>515</v>
      </c>
      <c r="M48" s="356" t="s">
        <v>515</v>
      </c>
    </row>
    <row r="49" spans="2:13" ht="27.75" customHeight="1" x14ac:dyDescent="0.15">
      <c r="B49" s="1192"/>
      <c r="C49" s="1193"/>
      <c r="D49" s="106"/>
      <c r="E49" s="1194" t="s">
        <v>41</v>
      </c>
      <c r="F49" s="1194"/>
      <c r="G49" s="1194"/>
      <c r="H49" s="1195"/>
      <c r="I49" s="354" t="s">
        <v>515</v>
      </c>
      <c r="J49" s="355" t="s">
        <v>515</v>
      </c>
      <c r="K49" s="355" t="s">
        <v>515</v>
      </c>
      <c r="L49" s="355" t="s">
        <v>515</v>
      </c>
      <c r="M49" s="356" t="s">
        <v>515</v>
      </c>
    </row>
    <row r="50" spans="2:13" ht="27.75" customHeight="1" x14ac:dyDescent="0.15">
      <c r="B50" s="1188" t="s">
        <v>42</v>
      </c>
      <c r="C50" s="1189"/>
      <c r="D50" s="109"/>
      <c r="E50" s="1194" t="s">
        <v>43</v>
      </c>
      <c r="F50" s="1194"/>
      <c r="G50" s="1194"/>
      <c r="H50" s="1195"/>
      <c r="I50" s="354">
        <v>4916</v>
      </c>
      <c r="J50" s="355">
        <v>4698</v>
      </c>
      <c r="K50" s="355">
        <v>4772</v>
      </c>
      <c r="L50" s="355">
        <v>6775</v>
      </c>
      <c r="M50" s="356">
        <v>7114</v>
      </c>
    </row>
    <row r="51" spans="2:13" ht="27.75" customHeight="1" x14ac:dyDescent="0.15">
      <c r="B51" s="1190"/>
      <c r="C51" s="1191"/>
      <c r="D51" s="106"/>
      <c r="E51" s="1194" t="s">
        <v>44</v>
      </c>
      <c r="F51" s="1194"/>
      <c r="G51" s="1194"/>
      <c r="H51" s="1195"/>
      <c r="I51" s="354">
        <v>6281</v>
      </c>
      <c r="J51" s="355">
        <v>5210</v>
      </c>
      <c r="K51" s="355">
        <v>4674</v>
      </c>
      <c r="L51" s="355">
        <v>4370</v>
      </c>
      <c r="M51" s="356">
        <v>4236</v>
      </c>
    </row>
    <row r="52" spans="2:13" ht="27.75" customHeight="1" x14ac:dyDescent="0.15">
      <c r="B52" s="1192"/>
      <c r="C52" s="1193"/>
      <c r="D52" s="106"/>
      <c r="E52" s="1194" t="s">
        <v>45</v>
      </c>
      <c r="F52" s="1194"/>
      <c r="G52" s="1194"/>
      <c r="H52" s="1195"/>
      <c r="I52" s="354">
        <v>27757</v>
      </c>
      <c r="J52" s="355">
        <v>27292</v>
      </c>
      <c r="K52" s="355">
        <v>26799</v>
      </c>
      <c r="L52" s="355">
        <v>26600</v>
      </c>
      <c r="M52" s="356">
        <v>25151</v>
      </c>
    </row>
    <row r="53" spans="2:13" ht="27.75" customHeight="1" thickBot="1" x14ac:dyDescent="0.2">
      <c r="B53" s="1196" t="s">
        <v>46</v>
      </c>
      <c r="C53" s="1197"/>
      <c r="D53" s="110"/>
      <c r="E53" s="1198" t="s">
        <v>47</v>
      </c>
      <c r="F53" s="1198"/>
      <c r="G53" s="1198"/>
      <c r="H53" s="1199"/>
      <c r="I53" s="357">
        <v>1655</v>
      </c>
      <c r="J53" s="358">
        <v>2527</v>
      </c>
      <c r="K53" s="358">
        <v>2482</v>
      </c>
      <c r="L53" s="358">
        <v>1125</v>
      </c>
      <c r="M53" s="359">
        <v>627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qXLonQmYxcF5U2oFBJ1Fa0Qx9o703g/V4rX5OZ+GAuLg8WzR/6Bx/s/S0Rbx37HmcBIz+yOm0whS9BOQh5eNg==" saltValue="6oR9B4qbPGgzbB5YhgU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5" t="s">
        <v>50</v>
      </c>
      <c r="D55" s="1215"/>
      <c r="E55" s="1216"/>
      <c r="F55" s="122">
        <v>2191</v>
      </c>
      <c r="G55" s="122">
        <v>3886</v>
      </c>
      <c r="H55" s="123">
        <v>4098</v>
      </c>
    </row>
    <row r="56" spans="2:8" ht="52.5" customHeight="1" x14ac:dyDescent="0.15">
      <c r="B56" s="124"/>
      <c r="C56" s="1217" t="s">
        <v>51</v>
      </c>
      <c r="D56" s="1217"/>
      <c r="E56" s="1218"/>
      <c r="F56" s="125" t="s">
        <v>515</v>
      </c>
      <c r="G56" s="125" t="s">
        <v>515</v>
      </c>
      <c r="H56" s="126" t="s">
        <v>515</v>
      </c>
    </row>
    <row r="57" spans="2:8" ht="53.25" customHeight="1" x14ac:dyDescent="0.15">
      <c r="B57" s="124"/>
      <c r="C57" s="1219" t="s">
        <v>52</v>
      </c>
      <c r="D57" s="1219"/>
      <c r="E57" s="1220"/>
      <c r="F57" s="127">
        <v>1159</v>
      </c>
      <c r="G57" s="127">
        <v>1379</v>
      </c>
      <c r="H57" s="128">
        <v>1698</v>
      </c>
    </row>
    <row r="58" spans="2:8" ht="45.75" customHeight="1" x14ac:dyDescent="0.15">
      <c r="B58" s="129"/>
      <c r="C58" s="1207" t="s">
        <v>593</v>
      </c>
      <c r="D58" s="1208"/>
      <c r="E58" s="1209"/>
      <c r="F58" s="360">
        <v>1002</v>
      </c>
      <c r="G58" s="361">
        <v>1204</v>
      </c>
      <c r="H58" s="361">
        <v>1404</v>
      </c>
    </row>
    <row r="59" spans="2:8" ht="45.75" customHeight="1" x14ac:dyDescent="0.15">
      <c r="B59" s="129"/>
      <c r="C59" s="1207" t="s">
        <v>594</v>
      </c>
      <c r="D59" s="1208"/>
      <c r="E59" s="1209"/>
      <c r="F59" s="360">
        <v>29</v>
      </c>
      <c r="G59" s="361">
        <v>28</v>
      </c>
      <c r="H59" s="361">
        <v>121</v>
      </c>
    </row>
    <row r="60" spans="2:8" ht="45.75" customHeight="1" x14ac:dyDescent="0.15">
      <c r="B60" s="129"/>
      <c r="C60" s="1207" t="s">
        <v>595</v>
      </c>
      <c r="D60" s="1208"/>
      <c r="E60" s="1209"/>
      <c r="F60" s="360">
        <v>1E-3</v>
      </c>
      <c r="G60" s="361">
        <v>3.0000000000000001E-3</v>
      </c>
      <c r="H60" s="361">
        <v>1E-3</v>
      </c>
    </row>
    <row r="61" spans="2:8" ht="45.75" customHeight="1" x14ac:dyDescent="0.15">
      <c r="B61" s="129"/>
      <c r="C61" s="1207" t="s">
        <v>596</v>
      </c>
      <c r="D61" s="1208"/>
      <c r="E61" s="1209"/>
      <c r="F61" s="360">
        <v>17</v>
      </c>
      <c r="G61" s="361">
        <v>28</v>
      </c>
      <c r="H61" s="361">
        <v>45</v>
      </c>
    </row>
    <row r="62" spans="2:8" ht="45.75" customHeight="1" thickBot="1" x14ac:dyDescent="0.2">
      <c r="B62" s="130"/>
      <c r="C62" s="1210" t="s">
        <v>597</v>
      </c>
      <c r="D62" s="1211"/>
      <c r="E62" s="1212"/>
      <c r="F62" s="362" t="s">
        <v>581</v>
      </c>
      <c r="G62" s="363">
        <v>4</v>
      </c>
      <c r="H62" s="363">
        <v>10</v>
      </c>
    </row>
    <row r="63" spans="2:8" ht="52.5" customHeight="1" thickBot="1" x14ac:dyDescent="0.2">
      <c r="B63" s="131"/>
      <c r="C63" s="1213" t="s">
        <v>53</v>
      </c>
      <c r="D63" s="1213"/>
      <c r="E63" s="1214"/>
      <c r="F63" s="132">
        <v>3350</v>
      </c>
      <c r="G63" s="132">
        <v>5265</v>
      </c>
      <c r="H63" s="133">
        <v>5796</v>
      </c>
    </row>
    <row r="64" spans="2:8" x14ac:dyDescent="0.15"/>
  </sheetData>
  <sheetProtection algorithmName="SHA-512" hashValue="9un9osnoaZ7M8EyP7KNm/ssnIUCyEQ8GdreiNwl4FJtYaRTNBPOqYCcq7WcxNCN73jTnNAUlZoB8xM/HWYy+TQ==" saltValue="ijG1E4YeRdN+S5BXyif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553</v>
      </c>
      <c r="G2" s="147"/>
      <c r="H2" s="148"/>
    </row>
    <row r="3" spans="1:8" x14ac:dyDescent="0.15">
      <c r="A3" s="144" t="s">
        <v>546</v>
      </c>
      <c r="B3" s="149"/>
      <c r="C3" s="150"/>
      <c r="D3" s="151">
        <v>20297</v>
      </c>
      <c r="E3" s="152"/>
      <c r="F3" s="153">
        <v>43226</v>
      </c>
      <c r="G3" s="154"/>
      <c r="H3" s="155"/>
    </row>
    <row r="4" spans="1:8" x14ac:dyDescent="0.15">
      <c r="A4" s="156"/>
      <c r="B4" s="157"/>
      <c r="C4" s="158"/>
      <c r="D4" s="159">
        <v>16039</v>
      </c>
      <c r="E4" s="160"/>
      <c r="F4" s="161">
        <v>22622</v>
      </c>
      <c r="G4" s="162"/>
      <c r="H4" s="163"/>
    </row>
    <row r="5" spans="1:8" x14ac:dyDescent="0.15">
      <c r="A5" s="144" t="s">
        <v>548</v>
      </c>
      <c r="B5" s="149"/>
      <c r="C5" s="150"/>
      <c r="D5" s="151">
        <v>17136</v>
      </c>
      <c r="E5" s="152"/>
      <c r="F5" s="153">
        <v>42836</v>
      </c>
      <c r="G5" s="154"/>
      <c r="H5" s="155"/>
    </row>
    <row r="6" spans="1:8" x14ac:dyDescent="0.15">
      <c r="A6" s="156"/>
      <c r="B6" s="157"/>
      <c r="C6" s="158"/>
      <c r="D6" s="159">
        <v>11009</v>
      </c>
      <c r="E6" s="160"/>
      <c r="F6" s="161">
        <v>22936</v>
      </c>
      <c r="G6" s="162"/>
      <c r="H6" s="163"/>
    </row>
    <row r="7" spans="1:8" x14ac:dyDescent="0.15">
      <c r="A7" s="144" t="s">
        <v>549</v>
      </c>
      <c r="B7" s="149"/>
      <c r="C7" s="150"/>
      <c r="D7" s="151">
        <v>23993</v>
      </c>
      <c r="E7" s="152"/>
      <c r="F7" s="153">
        <v>44161</v>
      </c>
      <c r="G7" s="154"/>
      <c r="H7" s="155"/>
    </row>
    <row r="8" spans="1:8" x14ac:dyDescent="0.15">
      <c r="A8" s="156"/>
      <c r="B8" s="157"/>
      <c r="C8" s="158"/>
      <c r="D8" s="159">
        <v>16834</v>
      </c>
      <c r="E8" s="160"/>
      <c r="F8" s="161">
        <v>23644</v>
      </c>
      <c r="G8" s="162"/>
      <c r="H8" s="163"/>
    </row>
    <row r="9" spans="1:8" x14ac:dyDescent="0.15">
      <c r="A9" s="144" t="s">
        <v>550</v>
      </c>
      <c r="B9" s="149"/>
      <c r="C9" s="150"/>
      <c r="D9" s="151">
        <v>20543</v>
      </c>
      <c r="E9" s="152"/>
      <c r="F9" s="153">
        <v>43955</v>
      </c>
      <c r="G9" s="154"/>
      <c r="H9" s="155"/>
    </row>
    <row r="10" spans="1:8" x14ac:dyDescent="0.15">
      <c r="A10" s="156"/>
      <c r="B10" s="157"/>
      <c r="C10" s="158"/>
      <c r="D10" s="159">
        <v>12194</v>
      </c>
      <c r="E10" s="160"/>
      <c r="F10" s="161">
        <v>21318</v>
      </c>
      <c r="G10" s="162"/>
      <c r="H10" s="163"/>
    </row>
    <row r="11" spans="1:8" x14ac:dyDescent="0.15">
      <c r="A11" s="144" t="s">
        <v>551</v>
      </c>
      <c r="B11" s="149"/>
      <c r="C11" s="150"/>
      <c r="D11" s="151">
        <v>18610</v>
      </c>
      <c r="E11" s="152"/>
      <c r="F11" s="153">
        <v>41921</v>
      </c>
      <c r="G11" s="154"/>
      <c r="H11" s="155"/>
    </row>
    <row r="12" spans="1:8" x14ac:dyDescent="0.15">
      <c r="A12" s="156"/>
      <c r="B12" s="157"/>
      <c r="C12" s="164"/>
      <c r="D12" s="159">
        <v>10681</v>
      </c>
      <c r="E12" s="160"/>
      <c r="F12" s="161">
        <v>21655</v>
      </c>
      <c r="G12" s="162"/>
      <c r="H12" s="163"/>
    </row>
    <row r="13" spans="1:8" x14ac:dyDescent="0.15">
      <c r="A13" s="144"/>
      <c r="B13" s="149"/>
      <c r="C13" s="165"/>
      <c r="D13" s="166">
        <v>20116</v>
      </c>
      <c r="E13" s="167"/>
      <c r="F13" s="168">
        <v>43220</v>
      </c>
      <c r="G13" s="169"/>
      <c r="H13" s="155"/>
    </row>
    <row r="14" spans="1:8" x14ac:dyDescent="0.15">
      <c r="A14" s="156"/>
      <c r="B14" s="157"/>
      <c r="C14" s="158"/>
      <c r="D14" s="159">
        <v>13351</v>
      </c>
      <c r="E14" s="160"/>
      <c r="F14" s="161">
        <v>22435</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2.7</v>
      </c>
      <c r="C19" s="170">
        <f>ROUND(VALUE(SUBSTITUTE(実質収支比率等に係る経年分析!G$48,"▲","-")),2)</f>
        <v>3.82</v>
      </c>
      <c r="D19" s="170">
        <f>ROUND(VALUE(SUBSTITUTE(実質収支比率等に係る経年分析!H$48,"▲","-")),2)</f>
        <v>4.4800000000000004</v>
      </c>
      <c r="E19" s="170">
        <f>ROUND(VALUE(SUBSTITUTE(実質収支比率等に係る経年分析!I$48,"▲","-")),2)</f>
        <v>7.2</v>
      </c>
      <c r="F19" s="170">
        <f>ROUND(VALUE(SUBSTITUTE(実質収支比率等に係る経年分析!J$48,"▲","-")),2)</f>
        <v>5.72</v>
      </c>
    </row>
    <row r="20" spans="1:11" x14ac:dyDescent="0.15">
      <c r="A20" s="170" t="s">
        <v>57</v>
      </c>
      <c r="B20" s="170">
        <f>ROUND(VALUE(SUBSTITUTE(実質収支比率等に係る経年分析!F$47,"▲","-")),2)</f>
        <v>8.7200000000000006</v>
      </c>
      <c r="C20" s="170">
        <f>ROUND(VALUE(SUBSTITUTE(実質収支比率等に係る経年分析!G$47,"▲","-")),2)</f>
        <v>7.83</v>
      </c>
      <c r="D20" s="170">
        <f>ROUND(VALUE(SUBSTITUTE(実質収支比率等に係る経年分析!H$47,"▲","-")),2)</f>
        <v>8.2200000000000006</v>
      </c>
      <c r="E20" s="170">
        <f>ROUND(VALUE(SUBSTITUTE(実質収支比率等に係る経年分析!I$47,"▲","-")),2)</f>
        <v>13.92</v>
      </c>
      <c r="F20" s="170">
        <f>ROUND(VALUE(SUBSTITUTE(実質収支比率等に係る経年分析!J$47,"▲","-")),2)</f>
        <v>15.01</v>
      </c>
    </row>
    <row r="21" spans="1:11" x14ac:dyDescent="0.15">
      <c r="A21" s="170" t="s">
        <v>58</v>
      </c>
      <c r="B21" s="170">
        <f>IF(ISNUMBER(VALUE(SUBSTITUTE(実質収支比率等に係る経年分析!F$49,"▲","-"))),ROUND(VALUE(SUBSTITUTE(実質収支比率等に係る経年分析!F$49,"▲","-")),2),NA())</f>
        <v>-2.09</v>
      </c>
      <c r="C21" s="170">
        <f>IF(ISNUMBER(VALUE(SUBSTITUTE(実質収支比率等に係る経年分析!G$49,"▲","-"))),ROUND(VALUE(SUBSTITUTE(実質収支比率等に係る経年分析!G$49,"▲","-")),2),NA())</f>
        <v>0.3</v>
      </c>
      <c r="D21" s="170">
        <f>IF(ISNUMBER(VALUE(SUBSTITUTE(実質収支比率等に係る経年分析!H$49,"▲","-"))),ROUND(VALUE(SUBSTITUTE(実質収支比率等に係る経年分析!H$49,"▲","-")),2),NA())</f>
        <v>1.32</v>
      </c>
      <c r="E21" s="170">
        <f>IF(ISNUMBER(VALUE(SUBSTITUTE(実質収支比率等に係る経年分析!I$49,"▲","-"))),ROUND(VALUE(SUBSTITUTE(実質収支比率等に係る経年分析!I$49,"▲","-")),2),NA())</f>
        <v>8.99</v>
      </c>
      <c r="F21" s="170">
        <f>IF(ISNUMBER(VALUE(SUBSTITUTE(実質収支比率等に係る経年分析!J$49,"▲","-"))),ROUND(VALUE(SUBSTITUTE(実質収支比率等に係る経年分析!J$49,"▲","-")),2),NA())</f>
        <v>-0.87</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0.01</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0.03</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0.03</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0.03</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0.03</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0.08</v>
      </c>
    </row>
    <row r="30" spans="1:11" x14ac:dyDescent="0.15">
      <c r="A30" s="171" t="str">
        <f>IF(連結実質赤字比率に係る赤字・黒字の構成分析!C$40="",NA(),連結実質赤字比率に係る赤字・黒字の構成分析!C$40)</f>
        <v>扇台土地区画整理事業特別会計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0.21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0.28000000000000003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0.3</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0.17</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1.64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0.75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0.28000000000000003</v>
      </c>
    </row>
    <row r="32" spans="1:11" x14ac:dyDescent="0.15">
      <c r="A32" s="171" t="str">
        <f>IF(連結実質赤字比率に係る赤字・黒字の構成分析!C$38="",NA(),連結実質赤字比率に係る赤字・黒字の構成分析!C$38)</f>
        <v>入間市駅北口土地区画整理事業特別会計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0.38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0.28999999999999998</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1.25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1.1399999999999999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3.28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2.2999999999999998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2.23</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2.67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3.44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4.55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5.49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2.69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3.81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4.4800000000000004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5.71</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12.43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13.35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12.04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12.95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10.029999999999999</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3432</v>
      </c>
      <c r="E42" s="172"/>
      <c r="F42" s="172"/>
      <c r="G42" s="172">
        <f>'実質公債費比率（分子）の構造'!L$52</f>
        <v>3401</v>
      </c>
      <c r="H42" s="172"/>
      <c r="I42" s="172"/>
      <c r="J42" s="172">
        <f>'実質公債費比率（分子）の構造'!M$52</f>
        <v>3287</v>
      </c>
      <c r="K42" s="172"/>
      <c r="L42" s="172"/>
      <c r="M42" s="172">
        <f>'実質公債費比率（分子）の構造'!N$52</f>
        <v>3341</v>
      </c>
      <c r="N42" s="172"/>
      <c r="O42" s="172"/>
      <c r="P42" s="172">
        <f>'実質公債費比率（分子）の構造'!O$52</f>
        <v>3273</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149</v>
      </c>
      <c r="C45" s="172"/>
      <c r="D45" s="172"/>
      <c r="E45" s="172">
        <f>'実質公債費比率（分子）の構造'!L$49</f>
        <v>144</v>
      </c>
      <c r="F45" s="172"/>
      <c r="G45" s="172"/>
      <c r="H45" s="172">
        <f>'実質公債費比率（分子）の構造'!M$49</f>
        <v>145</v>
      </c>
      <c r="I45" s="172"/>
      <c r="J45" s="172"/>
      <c r="K45" s="172">
        <f>'実質公債費比率（分子）の構造'!N$49</f>
        <v>187</v>
      </c>
      <c r="L45" s="172"/>
      <c r="M45" s="172"/>
      <c r="N45" s="172">
        <f>'実質公債費比率（分子）の構造'!O$49</f>
        <v>260</v>
      </c>
      <c r="O45" s="172"/>
      <c r="P45" s="172"/>
    </row>
    <row r="46" spans="1:16" x14ac:dyDescent="0.15">
      <c r="A46" s="172" t="s">
        <v>69</v>
      </c>
      <c r="B46" s="172">
        <f>'実質公債費比率（分子）の構造'!K$48</f>
        <v>353</v>
      </c>
      <c r="C46" s="172"/>
      <c r="D46" s="172"/>
      <c r="E46" s="172">
        <f>'実質公債費比率（分子）の構造'!L$48</f>
        <v>339</v>
      </c>
      <c r="F46" s="172"/>
      <c r="G46" s="172"/>
      <c r="H46" s="172">
        <f>'実質公債費比率（分子）の構造'!M$48</f>
        <v>330</v>
      </c>
      <c r="I46" s="172"/>
      <c r="J46" s="172"/>
      <c r="K46" s="172">
        <f>'実質公債費比率（分子）の構造'!N$48</f>
        <v>286</v>
      </c>
      <c r="L46" s="172"/>
      <c r="M46" s="172"/>
      <c r="N46" s="172">
        <f>'実質公債費比率（分子）の構造'!O$48</f>
        <v>279</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3230</v>
      </c>
      <c r="C49" s="172"/>
      <c r="D49" s="172"/>
      <c r="E49" s="172">
        <f>'実質公債費比率（分子）の構造'!L$45</f>
        <v>3452</v>
      </c>
      <c r="F49" s="172"/>
      <c r="G49" s="172"/>
      <c r="H49" s="172">
        <f>'実質公債費比率（分子）の構造'!M$45</f>
        <v>3654</v>
      </c>
      <c r="I49" s="172"/>
      <c r="J49" s="172"/>
      <c r="K49" s="172">
        <f>'実質公債費比率（分子）の構造'!N$45</f>
        <v>3819</v>
      </c>
      <c r="L49" s="172"/>
      <c r="M49" s="172"/>
      <c r="N49" s="172">
        <f>'実質公債費比率（分子）の構造'!O$45</f>
        <v>3892</v>
      </c>
      <c r="O49" s="172"/>
      <c r="P49" s="172"/>
    </row>
    <row r="50" spans="1:16" x14ac:dyDescent="0.15">
      <c r="A50" s="172" t="s">
        <v>73</v>
      </c>
      <c r="B50" s="172" t="e">
        <f>NA()</f>
        <v>#N/A</v>
      </c>
      <c r="C50" s="172">
        <f>IF(ISNUMBER('実質公債費比率（分子）の構造'!K$53),'実質公債費比率（分子）の構造'!K$53,NA())</f>
        <v>300</v>
      </c>
      <c r="D50" s="172" t="e">
        <f>NA()</f>
        <v>#N/A</v>
      </c>
      <c r="E50" s="172" t="e">
        <f>NA()</f>
        <v>#N/A</v>
      </c>
      <c r="F50" s="172">
        <f>IF(ISNUMBER('実質公債費比率（分子）の構造'!L$53),'実質公債費比率（分子）の構造'!L$53,NA())</f>
        <v>534</v>
      </c>
      <c r="G50" s="172" t="e">
        <f>NA()</f>
        <v>#N/A</v>
      </c>
      <c r="H50" s="172" t="e">
        <f>NA()</f>
        <v>#N/A</v>
      </c>
      <c r="I50" s="172">
        <f>IF(ISNUMBER('実質公債費比率（分子）の構造'!M$53),'実質公債費比率（分子）の構造'!M$53,NA())</f>
        <v>842</v>
      </c>
      <c r="J50" s="172" t="e">
        <f>NA()</f>
        <v>#N/A</v>
      </c>
      <c r="K50" s="172" t="e">
        <f>NA()</f>
        <v>#N/A</v>
      </c>
      <c r="L50" s="172">
        <f>IF(ISNUMBER('実質公債費比率（分子）の構造'!N$53),'実質公債費比率（分子）の構造'!N$53,NA())</f>
        <v>951</v>
      </c>
      <c r="M50" s="172" t="e">
        <f>NA()</f>
        <v>#N/A</v>
      </c>
      <c r="N50" s="172" t="e">
        <f>NA()</f>
        <v>#N/A</v>
      </c>
      <c r="O50" s="172">
        <f>IF(ISNUMBER('実質公債費比率（分子）の構造'!O$53),'実質公債費比率（分子）の構造'!O$53,NA())</f>
        <v>1158</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27757</v>
      </c>
      <c r="E56" s="171"/>
      <c r="F56" s="171"/>
      <c r="G56" s="171">
        <f>'将来負担比率（分子）の構造'!J$52</f>
        <v>27292</v>
      </c>
      <c r="H56" s="171"/>
      <c r="I56" s="171"/>
      <c r="J56" s="171">
        <f>'将来負担比率（分子）の構造'!K$52</f>
        <v>26799</v>
      </c>
      <c r="K56" s="171"/>
      <c r="L56" s="171"/>
      <c r="M56" s="171">
        <f>'将来負担比率（分子）の構造'!L$52</f>
        <v>26600</v>
      </c>
      <c r="N56" s="171"/>
      <c r="O56" s="171"/>
      <c r="P56" s="171">
        <f>'将来負担比率（分子）の構造'!M$52</f>
        <v>25151</v>
      </c>
    </row>
    <row r="57" spans="1:16" x14ac:dyDescent="0.15">
      <c r="A57" s="171" t="s">
        <v>44</v>
      </c>
      <c r="B57" s="171"/>
      <c r="C57" s="171"/>
      <c r="D57" s="171">
        <f>'将来負担比率（分子）の構造'!I$51</f>
        <v>6281</v>
      </c>
      <c r="E57" s="171"/>
      <c r="F57" s="171"/>
      <c r="G57" s="171">
        <f>'将来負担比率（分子）の構造'!J$51</f>
        <v>5210</v>
      </c>
      <c r="H57" s="171"/>
      <c r="I57" s="171"/>
      <c r="J57" s="171">
        <f>'将来負担比率（分子）の構造'!K$51</f>
        <v>4674</v>
      </c>
      <c r="K57" s="171"/>
      <c r="L57" s="171"/>
      <c r="M57" s="171">
        <f>'将来負担比率（分子）の構造'!L$51</f>
        <v>4370</v>
      </c>
      <c r="N57" s="171"/>
      <c r="O57" s="171"/>
      <c r="P57" s="171">
        <f>'将来負担比率（分子）の構造'!M$51</f>
        <v>4236</v>
      </c>
    </row>
    <row r="58" spans="1:16" x14ac:dyDescent="0.15">
      <c r="A58" s="171" t="s">
        <v>43</v>
      </c>
      <c r="B58" s="171"/>
      <c r="C58" s="171"/>
      <c r="D58" s="171">
        <f>'将来負担比率（分子）の構造'!I$50</f>
        <v>4916</v>
      </c>
      <c r="E58" s="171"/>
      <c r="F58" s="171"/>
      <c r="G58" s="171">
        <f>'将来負担比率（分子）の構造'!J$50</f>
        <v>4698</v>
      </c>
      <c r="H58" s="171"/>
      <c r="I58" s="171"/>
      <c r="J58" s="171">
        <f>'将来負担比率（分子）の構造'!K$50</f>
        <v>4772</v>
      </c>
      <c r="K58" s="171"/>
      <c r="L58" s="171"/>
      <c r="M58" s="171">
        <f>'将来負担比率（分子）の構造'!L$50</f>
        <v>6775</v>
      </c>
      <c r="N58" s="171"/>
      <c r="O58" s="171"/>
      <c r="P58" s="171">
        <f>'将来負担比率（分子）の構造'!M$50</f>
        <v>7114</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f>'将来負担比率（分子）の構造'!I$46</f>
        <v>12</v>
      </c>
      <c r="C61" s="171"/>
      <c r="D61" s="171"/>
      <c r="E61" s="171">
        <f>'将来負担比率（分子）の構造'!J$46</f>
        <v>31</v>
      </c>
      <c r="F61" s="171"/>
      <c r="G61" s="171"/>
      <c r="H61" s="171">
        <f>'将来負担比率（分子）の構造'!K$46</f>
        <v>14</v>
      </c>
      <c r="I61" s="171"/>
      <c r="J61" s="171"/>
      <c r="K61" s="171">
        <f>'将来負担比率（分子）の構造'!L$46</f>
        <v>11</v>
      </c>
      <c r="L61" s="171"/>
      <c r="M61" s="171"/>
      <c r="N61" s="171">
        <f>'将来負担比率（分子）の構造'!M$46</f>
        <v>8</v>
      </c>
      <c r="O61" s="171"/>
      <c r="P61" s="171"/>
    </row>
    <row r="62" spans="1:16" x14ac:dyDescent="0.15">
      <c r="A62" s="171" t="s">
        <v>37</v>
      </c>
      <c r="B62" s="171">
        <f>'将来負担比率（分子）の構造'!I$45</f>
        <v>4379</v>
      </c>
      <c r="C62" s="171"/>
      <c r="D62" s="171"/>
      <c r="E62" s="171">
        <f>'将来負担比率（分子）の構造'!J$45</f>
        <v>4027</v>
      </c>
      <c r="F62" s="171"/>
      <c r="G62" s="171"/>
      <c r="H62" s="171">
        <f>'将来負担比率（分子）の構造'!K$45</f>
        <v>3458</v>
      </c>
      <c r="I62" s="171"/>
      <c r="J62" s="171"/>
      <c r="K62" s="171">
        <f>'将来負担比率（分子）の構造'!L$45</f>
        <v>3697</v>
      </c>
      <c r="L62" s="171"/>
      <c r="M62" s="171"/>
      <c r="N62" s="171">
        <f>'将来負担比率（分子）の構造'!M$45</f>
        <v>4044</v>
      </c>
      <c r="O62" s="171"/>
      <c r="P62" s="171"/>
    </row>
    <row r="63" spans="1:16" x14ac:dyDescent="0.15">
      <c r="A63" s="171" t="s">
        <v>36</v>
      </c>
      <c r="B63" s="171">
        <f>'将来負担比率（分子）の構造'!I$44</f>
        <v>922</v>
      </c>
      <c r="C63" s="171"/>
      <c r="D63" s="171"/>
      <c r="E63" s="171">
        <f>'将来負担比率（分子）の構造'!J$44</f>
        <v>1449</v>
      </c>
      <c r="F63" s="171"/>
      <c r="G63" s="171"/>
      <c r="H63" s="171">
        <f>'将来負担比率（分子）の構造'!K$44</f>
        <v>1356</v>
      </c>
      <c r="I63" s="171"/>
      <c r="J63" s="171"/>
      <c r="K63" s="171">
        <f>'将来負担比率（分子）の構造'!L$44</f>
        <v>1221</v>
      </c>
      <c r="L63" s="171"/>
      <c r="M63" s="171"/>
      <c r="N63" s="171">
        <f>'将来負担比率（分子）の構造'!M$44</f>
        <v>1022</v>
      </c>
      <c r="O63" s="171"/>
      <c r="P63" s="171"/>
    </row>
    <row r="64" spans="1:16" x14ac:dyDescent="0.15">
      <c r="A64" s="171" t="s">
        <v>35</v>
      </c>
      <c r="B64" s="171">
        <f>'将来負担比率（分子）の構造'!I$43</f>
        <v>2712</v>
      </c>
      <c r="C64" s="171"/>
      <c r="D64" s="171"/>
      <c r="E64" s="171">
        <f>'将来負担比率（分子）の構造'!J$43</f>
        <v>2412</v>
      </c>
      <c r="F64" s="171"/>
      <c r="G64" s="171"/>
      <c r="H64" s="171">
        <f>'将来負担比率（分子）の構造'!K$43</f>
        <v>2285</v>
      </c>
      <c r="I64" s="171"/>
      <c r="J64" s="171"/>
      <c r="K64" s="171">
        <f>'将来負担比率（分子）の構造'!L$43</f>
        <v>2106</v>
      </c>
      <c r="L64" s="171"/>
      <c r="M64" s="171"/>
      <c r="N64" s="171">
        <f>'将来負担比率（分子）の構造'!M$43</f>
        <v>1912</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32583</v>
      </c>
      <c r="C66" s="171"/>
      <c r="D66" s="171"/>
      <c r="E66" s="171">
        <f>'将来負担比率（分子）の構造'!J$41</f>
        <v>31809</v>
      </c>
      <c r="F66" s="171"/>
      <c r="G66" s="171"/>
      <c r="H66" s="171">
        <f>'将来負担比率（分子）の構造'!K$41</f>
        <v>31615</v>
      </c>
      <c r="I66" s="171"/>
      <c r="J66" s="171"/>
      <c r="K66" s="171">
        <f>'将来負担比率（分子）の構造'!L$41</f>
        <v>31836</v>
      </c>
      <c r="L66" s="171"/>
      <c r="M66" s="171"/>
      <c r="N66" s="171">
        <f>'将来負担比率（分子）の構造'!M$41</f>
        <v>30142</v>
      </c>
      <c r="O66" s="171"/>
      <c r="P66" s="171"/>
    </row>
    <row r="67" spans="1:16" x14ac:dyDescent="0.15">
      <c r="A67" s="171" t="s">
        <v>77</v>
      </c>
      <c r="B67" s="171" t="e">
        <f>NA()</f>
        <v>#N/A</v>
      </c>
      <c r="C67" s="171">
        <f>IF(ISNUMBER('将来負担比率（分子）の構造'!I$53), IF('将来負担比率（分子）の構造'!I$53 &lt; 0, 0, '将来負担比率（分子）の構造'!I$53), NA())</f>
        <v>1655</v>
      </c>
      <c r="D67" s="171" t="e">
        <f>NA()</f>
        <v>#N/A</v>
      </c>
      <c r="E67" s="171" t="e">
        <f>NA()</f>
        <v>#N/A</v>
      </c>
      <c r="F67" s="171">
        <f>IF(ISNUMBER('将来負担比率（分子）の構造'!J$53), IF('将来負担比率（分子）の構造'!J$53 &lt; 0, 0, '将来負担比率（分子）の構造'!J$53), NA())</f>
        <v>2527</v>
      </c>
      <c r="G67" s="171" t="e">
        <f>NA()</f>
        <v>#N/A</v>
      </c>
      <c r="H67" s="171" t="e">
        <f>NA()</f>
        <v>#N/A</v>
      </c>
      <c r="I67" s="171">
        <f>IF(ISNUMBER('将来負担比率（分子）の構造'!K$53), IF('将来負担比率（分子）の構造'!K$53 &lt; 0, 0, '将来負担比率（分子）の構造'!K$53), NA())</f>
        <v>2482</v>
      </c>
      <c r="J67" s="171" t="e">
        <f>NA()</f>
        <v>#N/A</v>
      </c>
      <c r="K67" s="171" t="e">
        <f>NA()</f>
        <v>#N/A</v>
      </c>
      <c r="L67" s="171">
        <f>IF(ISNUMBER('将来負担比率（分子）の構造'!L$53), IF('将来負担比率（分子）の構造'!L$53 &lt; 0, 0, '将来負担比率（分子）の構造'!L$53), NA())</f>
        <v>1125</v>
      </c>
      <c r="M67" s="171" t="e">
        <f>NA()</f>
        <v>#N/A</v>
      </c>
      <c r="N67" s="171" t="e">
        <f>NA()</f>
        <v>#N/A</v>
      </c>
      <c r="O67" s="171">
        <f>IF(ISNUMBER('将来負担比率（分子）の構造'!M$53), IF('将来負担比率（分子）の構造'!M$53 &lt; 0, 0, '将来負担比率（分子）の構造'!M$53), NA())</f>
        <v>627</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2191</v>
      </c>
      <c r="C72" s="175">
        <f>基金残高に係る経年分析!G55</f>
        <v>3886</v>
      </c>
      <c r="D72" s="175">
        <f>基金残高に係る経年分析!H55</f>
        <v>4098</v>
      </c>
    </row>
    <row r="73" spans="1:16" x14ac:dyDescent="0.15">
      <c r="A73" s="174" t="s">
        <v>80</v>
      </c>
      <c r="B73" s="175" t="str">
        <f>基金残高に係る経年分析!F56</f>
        <v>-</v>
      </c>
      <c r="C73" s="175" t="str">
        <f>基金残高に係る経年分析!G56</f>
        <v>-</v>
      </c>
      <c r="D73" s="175" t="str">
        <f>基金残高に係る経年分析!H56</f>
        <v>-</v>
      </c>
    </row>
    <row r="74" spans="1:16" x14ac:dyDescent="0.15">
      <c r="A74" s="174" t="s">
        <v>81</v>
      </c>
      <c r="B74" s="175">
        <f>基金残高に係る経年分析!F57</f>
        <v>1159</v>
      </c>
      <c r="C74" s="175">
        <f>基金残高に係る経年分析!G57</f>
        <v>1379</v>
      </c>
      <c r="D74" s="175">
        <f>基金残高に係る経年分析!H57</f>
        <v>1698</v>
      </c>
    </row>
  </sheetData>
  <sheetProtection algorithmName="SHA-512" hashValue="kgxS8+b4FAF6uy5n1yUZQgD+us6op/VpUNjgiDKu8S0y6c13tY/Sg1lwkQdZaAtYtwN7K7iWsbuk27INCporXw==" saltValue="/olAkpCN9fwpkh/4pZu5G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IRWS5537</cp:lastModifiedBy>
  <cp:lastPrinted>2024-03-19T04:22:52Z</cp:lastPrinted>
  <dcterms:created xsi:type="dcterms:W3CDTF">2024-03-14T01:41:08Z</dcterms:created>
  <dcterms:modified xsi:type="dcterms:W3CDTF">2025-04-21T10:54:47Z</dcterms:modified>
  <cp:category/>
</cp:coreProperties>
</file>