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U:\11企画部\50財政課\100予算担当\●調査もの(予算担当)●\【市町村課】からの調査もの\01 財政担当から\★財政状況資料集★\R5年度財政状況（R7年度作成）\50_照会（2回目）\回答\02_HP公開用\"/>
    </mc:Choice>
  </mc:AlternateContent>
  <xr:revisionPtr revIDLastSave="0" documentId="13_ncr:1_{ED223B55-3806-4DC7-8CC2-7FC64A36353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CO34" i="10"/>
  <c r="CO35" i="10" s="1"/>
  <c r="BW34" i="10"/>
  <c r="BW35" i="10" s="1"/>
  <c r="BW36" i="10" s="1"/>
  <c r="BW37" i="10" s="1"/>
  <c r="BW38" i="10" s="1"/>
  <c r="BW39" i="10" s="1"/>
  <c r="BW40" i="10" s="1"/>
  <c r="BW41" i="10" s="1"/>
  <c r="BW42" i="10" s="1"/>
  <c r="BE34" i="10"/>
  <c r="C34" i="10"/>
  <c r="C35" i="10" s="1"/>
  <c r="C36"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<sst xmlns="http://schemas.openxmlformats.org/spreadsheetml/2006/main" count="1100" uniqueCount="579">
  <si>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</si>
  <si>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</si>
  <si>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</si>
  <si>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</si>
  <si>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</si>
  <si>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</si>
  <si>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</si>
  <si>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</si>
  <si>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</si>
  <si>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</si>
  <si>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</si>
  <si>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</si>
  <si>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</si>
  <si>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</si>
  <si>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</si>
  <si>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</si>
  <si>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</si>
  <si>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</si>
  <si>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</si>
  <si>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</si>
  <si>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</si>
  <si>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</si>
  <si>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</si>
  <si>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</si>
  <si>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</si>
  <si>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</si>
  <si>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</si>
  <si>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</si>
  <si>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</si>
  <si>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</si>
  <si>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</si>
  <si>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</si>
  <si>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</si>
  <si>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</si>
  <si>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</si>
  <si>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</si>
  <si>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</si>
  <si>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</si>
  <si>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</si>
  <si>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</si>
  <si>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</si>
  <si>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</si>
  <si>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</si>
  <si>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</si>
  <si>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</si>
  <si>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</si>
  <si>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</si>
  <si>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</si>
  <si>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</si>
  <si>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</si>
  <si>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</si>
  <si>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</si>
  <si>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</si>
  <si>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</si>
  <si>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</si>
  <si>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</si>
  <si>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</si>
  <si>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</si>
  <si>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</si>
  <si>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</si>
  <si>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</si>
  <si>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</si>
  <si>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</si>
  <si>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</si>
  <si>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</si>
  <si>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</si>
  <si>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</si>
  <si>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</si>
  <si>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</si>
  <si>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</si>
  <si>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</si>
  <si>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</si>
  <si>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</si>
  <si>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</si>
  <si>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</si>
  <si>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</si>
  <si>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</si>
  <si>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</si>
  <si>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</si>
  <si>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</si>
  <si>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</si>
  <si>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</si>
  <si>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</si>
  <si>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</si>
  <si>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</si>
  <si>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</si>
  <si>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</si>
  <si>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</si>
  <si>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</si>
  <si>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</si>
  <si>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</si>
  <si>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</si>
  <si>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</si>
  <si>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</si>
  <si>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入間市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</si>
  <si>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</si>
  <si>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</si>
  <si>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</si>
  <si>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</si>
  <si>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</si>
  <si>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</si>
  <si>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</si>
  <si>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</si>
  <si>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</si>
  <si>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</si>
  <si>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</si>
  <si>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</si>
  <si>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</si>
  <si>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</si>
  <si>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</si>
  <si>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</si>
  <si>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</si>
  <si>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</si>
  <si>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</si>
  <si>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</si>
  <si>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</si>
  <si>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</si>
  <si>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</si>
  <si>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</si>
  <si>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</si>
  <si>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</si>
  <si>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</si>
  <si>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</si>
  <si>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</si>
  <si>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</si>
  <si>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</si>
  <si>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</si>
  <si>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</si>
  <si>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</si>
  <si>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</si>
  <si>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</si>
  <si>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</si>
  <si>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</si>
  <si>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</si>
  <si>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</si>
  <si>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</si>
  <si>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</si>
  <si>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</si>
  <si>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</si>
  <si>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</si>
  <si>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</si>
  <si>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</si>
  <si>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</si>
  <si>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</si>
  <si>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</si>
  <si>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</si>
  <si>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</si>
  <si>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</si>
  <si>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</si>
  <si>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</si>
  <si>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</si>
  <si>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</si>
  <si>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</si>
  <si>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</si>
  <si>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</si>
  <si>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</si>
  <si>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</si>
  <si>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</si>
  <si>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</si>
  <si>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</si>
  <si>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</si>
  <si>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</si>
  <si>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</si>
  <si>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</si>
  <si>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</si>
  <si>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</si>
  <si>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</si>
  <si>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</si>
  <si>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</si>
  <si>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</si>
  <si>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</si>
  <si>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</si>
  <si>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</si>
  <si>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</si>
  <si>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</si>
  <si>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</si>
  <si>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</si>
  <si>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</si>
  <si>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</si>
  <si>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</si>
  <si>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</si>
  <si>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</si>
  <si>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</si>
  <si>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</si>
  <si>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</si>
  <si>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</si>
  <si>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</si>
  <si>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</si>
  <si>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</si>
  <si>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</si>
  <si>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</si>
  <si>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</si>
  <si>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</si>
  <si>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</si>
  <si>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</si>
  <si>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</si>
  <si>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</si>
  <si>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</si>
  <si>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</si>
  <si>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</si>
  <si>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</si>
  <si>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</si>
  <si>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</si>
  <si>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埼玉県入間市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</si>
  <si>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</si>
  <si>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</si>
  <si>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</si>
  <si>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</si>
  <si>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</si>
  <si>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</si>
  <si>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</si>
  <si>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</si>
  <si>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</si>
  <si>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</si>
  <si>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</si>
  <si>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</si>
  <si>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</si>
  <si>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</si>
  <si>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</si>
  <si>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</si>
  <si>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</si>
  <si>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</si>
  <si>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</si>
  <si>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</si>
  <si>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</si>
  <si>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</si>
  <si>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</si>
  <si>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</si>
  <si>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</si>
  <si>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</si>
  <si>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</si>
  <si>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</si>
  <si>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</si>
  <si>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</si>
  <si>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</si>
  <si>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</si>
  <si>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</si>
  <si>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</si>
  <si>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</si>
  <si>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</si>
  <si>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</si>
  <si>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</si>
  <si>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</si>
  <si>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</si>
  <si>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</si>
  <si>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</si>
  <si>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</si>
  <si>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</si>
  <si>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</si>
  <si>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</si>
  <si>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</si>
  <si>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</si>
  <si>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</si>
  <si>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</si>
  <si>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</si>
  <si>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</si>
  <si>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</si>
  <si>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</si>
  <si>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</si>
  <si>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</si>
  <si>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</si>
  <si>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</si>
  <si>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</si>
  <si>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</si>
  <si>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</si>
  <si>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</si>
  <si>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</si>
  <si>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</si>
  <si>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</si>
  <si>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</si>
  <si>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</si>
  <si>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</si>
  <si>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</si>
  <si>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</si>
  <si>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</si>
  <si>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</si>
  <si>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</si>
  <si>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</si>
  <si>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</si>
  <si>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</si>
  <si>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</si>
  <si>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</si>
  <si>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</si>
  <si>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</si>
  <si>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</si>
  <si>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</si>
  <si>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</si>
  <si>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</si>
  <si>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</si>
  <si>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</si>
  <si>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</si>
  <si>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</si>
  <si>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</si>
  <si>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</si>
  <si>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</si>
  <si>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</si>
  <si>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</si>
  <si>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</si>
  <si>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</si>
  <si>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</si>
  <si>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</si>
  <si>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</si>
  <si>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</si>
  <si>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</si>
  <si>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</si>
  <si>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</si>
  <si>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</si>
  <si>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</si>
  <si>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</si>
  <si>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</si>
  <si>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</si>
  <si>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</si>
  <si>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</si>
  <si>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</si>
  <si>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</si>
  <si>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</si>
  <si>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</si>
  <si>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</si>
  <si>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</si>
  <si>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</si>
  <si>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</si>
  <si>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</si>
  <si>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</si>
  <si>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</si>
  <si>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</si>
  <si>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</si>
  <si>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</si>
  <si>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</si>
  <si>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</si>
  <si>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</si>
  <si>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</si>
  <si>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</si>
  <si>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</si>
  <si>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</si>
  <si>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</si>
  <si>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</si>
  <si>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</si>
  <si>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</si>
  <si>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</si>
  <si>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</si>
  <si>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</si>
  <si>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</si>
  <si>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</si>
  <si>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</si>
  <si>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</si>
  <si>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</si>
  <si>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</si>
  <si>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</si>
  <si>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</si>
  <si>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</si>
  <si>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</si>
  <si>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</si>
  <si>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</si>
  <si>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</si>
  <si>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埼玉県入間市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</si>
  <si>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</si>
  <si>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</si>
  <si>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</si>
  <si>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</si>
  <si>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</si>
  <si>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</si>
  <si>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</si>
  <si>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</si>
  <si>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</si>
  <si>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</si>
  <si>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</si>
  <si>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</si>
  <si>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</si>
  <si>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</si>
  <si>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</si>
  <si>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</si>
  <si>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</si>
  <si>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</si>
  <si>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</si>
  <si>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</si>
  <si>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入間市駅北口土地区画整理事業特別会計</t>
    <phoneticPr fontId="5"/>
  </si>
  <si>
    <t>扇台土地区画整理事業特別会計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</si>
  <si>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</si>
  <si>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</si>
  <si>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</si>
  <si>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</si>
  <si>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</si>
  <si>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</si>
  <si>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</si>
  <si>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</si>
  <si>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</si>
  <si>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</si>
  <si>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</si>
  <si>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</si>
  <si>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</si>
  <si>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</si>
  <si>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</si>
  <si>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</si>
  <si>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</si>
  <si>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</si>
  <si>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</si>
  <si>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</si>
  <si>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</si>
  <si>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</si>
  <si>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</si>
  <si>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</si>
  <si>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</si>
  <si>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</si>
  <si>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</si>
  <si>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</si>
  <si>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</si>
  <si>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</si>
  <si>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</si>
  <si>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</si>
  <si>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</si>
  <si>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</si>
  <si>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</si>
  <si>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</si>
  <si>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</si>
  <si>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</si>
  <si>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</si>
  <si>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</si>
  <si>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</si>
  <si>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</si>
  <si>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</si>
  <si>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</si>
  <si>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</si>
  <si>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</si>
  <si>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</si>
  <si>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</si>
  <si>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</si>
  <si>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</si>
  <si>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</si>
  <si>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</si>
  <si>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</si>
  <si>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</si>
  <si>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</si>
  <si>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</si>
  <si>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</si>
  <si>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</si>
  <si>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</si>
  <si>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</si>
  <si>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</si>
  <si>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</si>
  <si>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</si>
  <si>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</si>
  <si>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</si>
  <si>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</si>
  <si>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</si>
  <si>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</si>
  <si>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</si>
  <si>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</si>
  <si>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</si>
  <si>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</si>
  <si>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</si>
  <si>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</si>
  <si>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</si>
  <si>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</si>
  <si>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</si>
  <si>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</si>
  <si>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</si>
  <si>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</si>
  <si>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</si>
  <si>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</si>
  <si>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</si>
  <si>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</si>
  <si>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</si>
  <si>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</si>
  <si>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</si>
  <si>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</si>
  <si>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</si>
  <si>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</si>
  <si>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</si>
  <si>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</si>
  <si>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</si>
  <si>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</si>
  <si>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</si>
  <si>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</si>
  <si>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</si>
  <si>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</si>
  <si>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</si>
  <si>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</si>
  <si>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</si>
  <si>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</si>
  <si>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</si>
  <si>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</si>
  <si>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</si>
  <si>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</si>
  <si>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</si>
  <si>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</si>
  <si>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</si>
  <si>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</si>
  <si>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</si>
  <si>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</si>
  <si>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</si>
  <si>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</si>
  <si>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</si>
  <si>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</si>
  <si>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</si>
  <si>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</si>
  <si>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</si>
  <si>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</si>
  <si>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</si>
  <si>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</si>
  <si>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</si>
  <si>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</si>
  <si>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</si>
  <si>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</si>
  <si>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</si>
  <si>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</si>
  <si>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</si>
  <si>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</si>
  <si>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</si>
  <si>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</si>
  <si>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</si>
  <si>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</si>
  <si>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</si>
  <si>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</si>
  <si>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</si>
  <si>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</si>
  <si>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</si>
  <si>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</si>
  <si>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</si>
  <si>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</si>
  <si>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</si>
  <si>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</si>
  <si>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</si>
  <si>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</si>
  <si>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</si>
  <si>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</si>
  <si>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</si>
  <si>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</si>
  <si>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</si>
  <si>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</si>
  <si>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</si>
  <si>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</si>
  <si>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0.87</t>
  </si>
  <si>
    <t>▲ 2.77</t>
  </si>
  <si>
    <t>水道事業会計</t>
  </si>
  <si>
    <t>下水道事業会計</t>
  </si>
  <si>
    <t>一般会計</t>
  </si>
  <si>
    <t>介護保険特別会計</t>
  </si>
  <si>
    <t>入間市駅北口土地区画整理事業特別会計</t>
  </si>
  <si>
    <t>国民健康保険特別会計</t>
  </si>
  <si>
    <t>扇台土地区画整理事業特別会計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</si>
  <si>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</si>
  <si>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</si>
  <si>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</si>
  <si>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</si>
  <si>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</si>
  <si>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</si>
  <si>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</si>
  <si>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</si>
  <si>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t>
    <rPh sb="0" eb="8">
      <t>コウキョウシセツセイビキキン</t>
    </rPh>
    <phoneticPr fontId="5"/>
  </si>
  <si>
    <t>森林環境基金</t>
    <rPh sb="0" eb="2">
      <t>シンリン</t>
    </rPh>
    <rPh sb="2" eb="4">
      <t>カンキョウ</t>
    </rPh>
    <rPh sb="4" eb="6">
      <t>キキン</t>
    </rPh>
    <phoneticPr fontId="2"/>
  </si>
  <si>
    <t>ふるさと寄附金基金</t>
    <rPh sb="4" eb="7">
      <t>キフキン</t>
    </rPh>
    <rPh sb="7" eb="9">
      <t>キキン</t>
    </rPh>
    <phoneticPr fontId="2"/>
  </si>
  <si>
    <t>緑の基金</t>
    <rPh sb="0" eb="1">
      <t>ミドリ</t>
    </rPh>
    <rPh sb="2" eb="4">
      <t>キキン</t>
    </rPh>
    <phoneticPr fontId="2"/>
  </si>
  <si>
    <t>入間西部衛生組合</t>
    <rPh sb="0" eb="2">
      <t>イルマ</t>
    </rPh>
    <rPh sb="2" eb="4">
      <t>セイブ</t>
    </rPh>
    <rPh sb="4" eb="6">
      <t>エイセイ</t>
    </rPh>
    <rPh sb="6" eb="8">
      <t>クミアイ</t>
    </rPh>
    <phoneticPr fontId="10"/>
  </si>
  <si>
    <t>埼玉西部消防組合</t>
    <rPh sb="0" eb="2">
      <t>サイタマ</t>
    </rPh>
    <rPh sb="2" eb="4">
      <t>セイブ</t>
    </rPh>
    <rPh sb="4" eb="6">
      <t>ショウボウ</t>
    </rPh>
    <rPh sb="6" eb="8">
      <t>クミアイ</t>
    </rPh>
    <phoneticPr fontId="10"/>
  </si>
  <si>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10"/>
  </si>
  <si>
    <t>埼玉県後期高齢者医療広域連合</t>
    <phoneticPr fontId="10"/>
  </si>
  <si>
    <t>埼玉県市町村総合事務組合</t>
    <rPh sb="0" eb="2">
      <t>サイタマ</t>
    </rPh>
    <rPh sb="2" eb="3">
      <t>ケン</t>
    </rPh>
    <rPh sb="3" eb="6">
      <t>シチョウソン</t>
    </rPh>
    <rPh sb="6" eb="8">
      <t>ソウゴウ</t>
    </rPh>
    <rPh sb="8" eb="10">
      <t>ジム</t>
    </rPh>
    <rPh sb="10" eb="12">
      <t>クミアイ</t>
    </rPh>
    <phoneticPr fontId="10"/>
  </si>
  <si>
    <t>埼玉県市町村総合事務組合</t>
    <phoneticPr fontId="10"/>
  </si>
  <si>
    <t>彩の国さいたま人づくり広域連合</t>
    <rPh sb="0" eb="1">
      <t>サイ</t>
    </rPh>
    <rPh sb="2" eb="3">
      <t>クニ</t>
    </rPh>
    <rPh sb="7" eb="8">
      <t>ヒト</t>
    </rPh>
    <rPh sb="11" eb="13">
      <t>コウイキ</t>
    </rPh>
    <rPh sb="13" eb="15">
      <t>レンゴウ</t>
    </rPh>
    <phoneticPr fontId="10"/>
  </si>
  <si>
    <t>埼玉県都市ボートレース企業団</t>
    <rPh sb="0" eb="2">
      <t>サイタマ</t>
    </rPh>
    <rPh sb="2" eb="3">
      <t>ケン</t>
    </rPh>
    <rPh sb="3" eb="5">
      <t>トシ</t>
    </rPh>
    <rPh sb="11" eb="14">
      <t>キギョウダン</t>
    </rPh>
    <phoneticPr fontId="10"/>
  </si>
  <si>
    <t>瑞穂斎場組合</t>
    <rPh sb="0" eb="2">
      <t>ミズホ</t>
    </rPh>
    <rPh sb="2" eb="4">
      <t>サイジョウ</t>
    </rPh>
    <rPh sb="4" eb="6">
      <t>クミアイ</t>
    </rPh>
    <phoneticPr fontId="10"/>
  </si>
  <si>
    <t>一般会計</t>
    <rPh sb="0" eb="2">
      <t>イッパン</t>
    </rPh>
    <rPh sb="2" eb="4">
      <t>カイケイ</t>
    </rPh>
    <phoneticPr fontId="10"/>
  </si>
  <si>
    <t>特別会計</t>
    <rPh sb="0" eb="2">
      <t>トクベツ</t>
    </rPh>
    <rPh sb="2" eb="4">
      <t>カイケイ</t>
    </rPh>
    <phoneticPr fontId="10"/>
  </si>
  <si>
    <t>交通災害特別会計</t>
    <rPh sb="0" eb="2">
      <t>コウツウ</t>
    </rPh>
    <rPh sb="2" eb="4">
      <t>サイガイ</t>
    </rPh>
    <rPh sb="4" eb="8">
      <t>トクベツカイケイ</t>
    </rPh>
    <phoneticPr fontId="10"/>
  </si>
  <si>
    <t>入間都市開発株式会社</t>
  </si>
  <si>
    <t>入間市土地開発公社</t>
  </si>
  <si>
    <t>-</t>
    <phoneticPr fontId="2"/>
  </si>
  <si>
    <t>子ども医療基金</t>
    <rPh sb="0" eb="1">
      <t>コ</t>
    </rPh>
    <rPh sb="3" eb="5">
      <t>イリョウ</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</si>
  <si>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</si>
  <si>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</si>
  <si>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標準財政規模の額が増加し、将来負担額が大きく減少したことで、将来負担比率は前年度より２．０ポイント減少した。これは、地方債の現在高が大きく減少したことが影響している。今後は、市役所整備をはじめとする公共施設マネジメント計画に基づく大規模な事業が数多く予定されていることから、比率は上昇傾向で推移していくことが見込まれる。一方、有形固定資産減価償却率については各公共施設の老朽化に伴い比較的高い数値となっており、今後も上昇を続けていくことが見込まれる。施設の統廃合や再整備などについて計画的かつ効率的に実施していく必要があり、公共施設等総合管理計画に基づき適切に進めていく。</t>
    <rPh sb="1" eb="3">
      <t>ヒョウジュン</t>
    </rPh>
    <rPh sb="3" eb="5">
      <t>ザイセイ</t>
    </rPh>
    <rPh sb="5" eb="7">
      <t>キボ</t>
    </rPh>
    <rPh sb="8" eb="9">
      <t>ガク</t>
    </rPh>
    <rPh sb="10" eb="12">
      <t>ゾウカ</t>
    </rPh>
    <rPh sb="13" eb="15">
      <t>ショウライ</t>
    </rPh>
    <rPh sb="15" eb="17">
      <t>フタン</t>
    </rPh>
    <rPh sb="17" eb="18">
      <t>ガク</t>
    </rPh>
    <rPh sb="19" eb="20">
      <t>オオ</t>
    </rPh>
    <rPh sb="22" eb="24">
      <t>ゲンショウ</t>
    </rPh>
    <rPh sb="30" eb="32">
      <t>ショウライ</t>
    </rPh>
    <rPh sb="32" eb="34">
      <t>フタン</t>
    </rPh>
    <rPh sb="34" eb="36">
      <t>ヒリツ</t>
    </rPh>
    <rPh sb="37" eb="40">
      <t>ゼンネンド</t>
    </rPh>
    <rPh sb="49" eb="51">
      <t>ゲンショウ</t>
    </rPh>
    <rPh sb="59" eb="62">
      <t>チホウサイ</t>
    </rPh>
    <rPh sb="63" eb="66">
      <t>ゲンザイダカ</t>
    </rPh>
    <rPh sb="67" eb="68">
      <t>オオ</t>
    </rPh>
    <rPh sb="70" eb="72">
      <t>ゲンショウ</t>
    </rPh>
    <rPh sb="76" eb="78">
      <t>エイキョウ</t>
    </rPh>
    <rPh sb="141" eb="145">
      <t>ジョウショウケイコウ</t>
    </rPh>
    <rPh sb="155" eb="157">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</si>
  <si>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</si>
  <si>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</si>
  <si>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</si>
  <si>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</si>
  <si>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</si>
  <si>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</si>
  <si>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４年度までの元利償還金の額が増加傾向で推移し続けていることから、３ヵ年平均の実質公債費比率は、昨年度と比較して０．３ポイント上昇した。今後も公共施設マネジメント計画に基づく事業の増加などにより、地方債の新規発行額は増加傾向となる見込みであることから、将来負担比率及び実質公債費比率は上昇傾向で推移していくことが見込まれる。このことから地方債発行の適正管理や公共施設整備基金への計画的な積み立て等に努めていく。</t>
    <rPh sb="37" eb="38">
      <t>ネン</t>
    </rPh>
    <rPh sb="38" eb="40">
      <t>ヘイキン</t>
    </rPh>
    <rPh sb="41" eb="46">
      <t>ジッシツコウサイヒ</t>
    </rPh>
    <rPh sb="46" eb="48">
      <t>ヒリツ</t>
    </rPh>
    <rPh sb="50" eb="53">
      <t>サクネンド</t>
    </rPh>
    <rPh sb="54" eb="56">
      <t>ヒカク</t>
    </rPh>
    <rPh sb="65" eb="67">
      <t>ジョウショウ</t>
    </rPh>
    <rPh sb="128" eb="130">
      <t>ショウライ</t>
    </rPh>
    <rPh sb="130" eb="132">
      <t>フタン</t>
    </rPh>
    <rPh sb="134" eb="135">
      <t>オヨ</t>
    </rPh>
    <rPh sb="136" eb="138">
      <t>ジッシツ</t>
    </rPh>
    <rPh sb="138" eb="141">
      <t>コウサイヒ</t>
    </rPh>
    <rPh sb="141" eb="143">
      <t>ヒリツ</t>
    </rPh>
    <rPh sb="144" eb="146">
      <t>ジョウショウ</t>
    </rPh>
    <rPh sb="146" eb="148">
      <t>ケイコウ</t>
    </rPh>
    <rPh sb="149" eb="151">
      <t>スイイ</t>
    </rPh>
    <rPh sb="158" eb="160">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</si>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</sst>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EBF4823-AB35-4569-B325-6D68862906E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18D4-4BD6-8B94-3DBE8560C2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17136</c:v>
                </c:pt>
                <c:pt idx="1">
                  <c:v>23993</c:v>
                </c:pt>
                <c:pt idx="2">
                  <c:v>20543</c:v>
                </c:pt>
                <c:pt idx="3">
                  <c:v>18610</c:v>
                </c:pt>
                <c:pt idx="4">
                  <c:v>26540</c:v>
                </c:pt>
              </c:numCache>
            </c:numRef>
          </c:val>
          <c:smooth val="0"/>
          <c:extLst>
            <c:ext xmlns:c16="http://schemas.microsoft.com/office/drawing/2014/chart" uri="{C3380CC4-5D6E-409C-BE32-E72D297353CC}">
              <c16:uniqueId val="{00000001-18D4-4BD6-8B94-3DBE8560C2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3.82</c:v>
                </c:pt>
                <c:pt idx="1">
                  <c:v>4.4800000000000004</c:v>
                </c:pt>
                <c:pt idx="2">
                  <c:v>7.2</c:v>
                </c:pt>
                <c:pt idx="3">
                  <c:v>5.72</c:v>
                </c:pt>
                <c:pt idx="4">
                  <c:v>3.58</c:v>
                </c:pt>
              </c:numCache>
            </c:numRef>
          </c:val>
          <c:extLst>
            <c:ext xmlns:c16="http://schemas.microsoft.com/office/drawing/2014/chart" uri="{C3380CC4-5D6E-409C-BE32-E72D297353CC}">
              <c16:uniqueId val="{00000000-E828-4157-B07C-DF6FD06570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7.83</c:v>
                </c:pt>
                <c:pt idx="1">
                  <c:v>8.2200000000000006</c:v>
                </c:pt>
                <c:pt idx="2">
                  <c:v>13.92</c:v>
                </c:pt>
                <c:pt idx="3">
                  <c:v>15.01</c:v>
                </c:pt>
                <c:pt idx="4">
                  <c:v>14.02</c:v>
                </c:pt>
              </c:numCache>
            </c:numRef>
          </c:val>
          <c:extLst>
            <c:ext xmlns:c16="http://schemas.microsoft.com/office/drawing/2014/chart" uri="{C3380CC4-5D6E-409C-BE32-E72D297353CC}">
              <c16:uniqueId val="{00000001-E828-4157-B07C-DF6FD06570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c:v>
                </c:pt>
                <c:pt idx="1">
                  <c:v>1.32</c:v>
                </c:pt>
                <c:pt idx="2">
                  <c:v>8.99</c:v>
                </c:pt>
                <c:pt idx="3">
                  <c:v>-0.87</c:v>
                </c:pt>
                <c:pt idx="4">
                  <c:v>-2.77</c:v>
                </c:pt>
              </c:numCache>
            </c:numRef>
          </c:val>
          <c:smooth val="0"/>
          <c:extLst>
            <c:ext xmlns:c16="http://schemas.microsoft.com/office/drawing/2014/chart" uri="{C3380CC4-5D6E-409C-BE32-E72D297353CC}">
              <c16:uniqueId val="{00000002-E828-4157-B07C-DF6FD06570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0.01</c:v>
                </c:pt>
                <c:pt idx="4">
                  <c:v>0</c:v>
                </c:pt>
                <c:pt idx="5">
                  <c:v>0</c:v>
                </c:pt>
                <c:pt idx="6">
                  <c:v>0</c:v>
                </c:pt>
                <c:pt idx="7">
                  <c:v>0</c:v>
                </c:pt>
                <c:pt idx="8">
                  <c:v>0</c:v>
                </c:pt>
                <c:pt idx="9">
                  <c:v>0</c:v>
                </c:pt>
              </c:numCache>
            </c:numRef>
          </c:val>
          <c:extLst>
            <c:ext xmlns:c16="http://schemas.microsoft.com/office/drawing/2014/chart" uri="{C3380CC4-5D6E-409C-BE32-E72D297353CC}">
              <c16:uniqueId val="{00000000-A388-4B83-8A64-B417CE26A5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88-4B83-8A64-B417CE26A58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0.08</c:v>
                </c:pt>
                <c:pt idx="8">
                  <c:v>#N/A</c:v>
                </c:pt>
                <c:pt idx="9">
                  <c:v>0.08</c:v>
                </c:pt>
              </c:numCache>
            </c:numRef>
          </c:val>
          <c:extLst>
            <c:ext xmlns:c16="http://schemas.microsoft.com/office/drawing/2014/chart" uri="{C3380CC4-5D6E-409C-BE32-E72D297353CC}">
              <c16:uniqueId val="{00000002-A388-4B83-8A64-B417CE26A582}"/>
            </c:ext>
          </c:extLst>
        </c:ser>
        <c:ser>
          <c:idx val="3"/>
          <c:order val="3"/>
          <c:tx>
            <c:strRef>
              <c:f>データシート!$A$30</c:f>
              <c:strCache>
                <c:ptCount val="1"/>
                <c:pt idx="0">
                  <c:v>扇台土地区画整理事業特別会計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0.28000000000000003</c:v>
                </c:pt>
                <c:pt idx="4">
                  <c:v>#N/A</c:v>
                </c:pt>
                <c:pt idx="5">
                  <c:v>0.3</c:v>
                </c:pt>
                <c:pt idx="6">
                  <c:v>#N/A</c:v>
                </c:pt>
                <c:pt idx="7">
                  <c:v>0.17</c:v>
                </c:pt>
                <c:pt idx="8">
                  <c:v>#N/A</c:v>
                </c:pt>
                <c:pt idx="9">
                  <c:v>0.18</c:v>
                </c:pt>
              </c:numCache>
            </c:numRef>
          </c:val>
          <c:extLst>
            <c:ext xmlns:c16="http://schemas.microsoft.com/office/drawing/2014/chart" uri="{C3380CC4-5D6E-409C-BE32-E72D297353CC}">
              <c16:uniqueId val="{00000003-A388-4B83-8A64-B417CE26A58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c:v>
                </c:pt>
                <c:pt idx="2">
                  <c:v>#N/A</c:v>
                </c:pt>
                <c:pt idx="3">
                  <c:v>0.75</c:v>
                </c:pt>
                <c:pt idx="4">
                  <c:v>#N/A</c:v>
                </c:pt>
                <c:pt idx="5">
                  <c:v>0.6</c:v>
                </c:pt>
                <c:pt idx="6">
                  <c:v>#N/A</c:v>
                </c:pt>
                <c:pt idx="7">
                  <c:v>0.28000000000000003</c:v>
                </c:pt>
                <c:pt idx="8">
                  <c:v>#N/A</c:v>
                </c:pt>
                <c:pt idx="9">
                  <c:v>0.21</c:v>
                </c:pt>
              </c:numCache>
            </c:numRef>
          </c:val>
          <c:extLst>
            <c:ext xmlns:c16="http://schemas.microsoft.com/office/drawing/2014/chart" uri="{C3380CC4-5D6E-409C-BE32-E72D297353CC}">
              <c16:uniqueId val="{00000004-A388-4B83-8A64-B417CE26A582}"/>
            </c:ext>
          </c:extLst>
        </c:ser>
        <c:ser>
          <c:idx val="5"/>
          <c:order val="5"/>
          <c:tx>
            <c:strRef>
              <c:f>データシート!$A$32</c:f>
              <c:strCache>
                <c:ptCount val="1"/>
                <c:pt idx="0">
                  <c:v>入間市駅北口土地区画整理事業特別会計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0.38</c:v>
                </c:pt>
                <c:pt idx="4">
                  <c:v>#N/A</c:v>
                </c:pt>
                <c:pt idx="5">
                  <c:v>0.21</c:v>
                </c:pt>
                <c:pt idx="6">
                  <c:v>#N/A</c:v>
                </c:pt>
                <c:pt idx="7">
                  <c:v>0.28999999999999998</c:v>
                </c:pt>
                <c:pt idx="8">
                  <c:v>#N/A</c:v>
                </c:pt>
                <c:pt idx="9">
                  <c:v>0.42</c:v>
                </c:pt>
              </c:numCache>
            </c:numRef>
          </c:val>
          <c:extLst>
            <c:ext xmlns:c16="http://schemas.microsoft.com/office/drawing/2014/chart" uri="{C3380CC4-5D6E-409C-BE32-E72D297353CC}">
              <c16:uniqueId val="{00000005-A388-4B83-8A64-B417CE26A58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1.1399999999999999</c:v>
                </c:pt>
                <c:pt idx="2">
                  <c:v>#N/A</c:v>
                </c:pt>
                <c:pt idx="3">
                  <c:v>3.28</c:v>
                </c:pt>
                <c:pt idx="4">
                  <c:v>#N/A</c:v>
                </c:pt>
                <c:pt idx="5">
                  <c:v>2.2999999999999998</c:v>
                </c:pt>
                <c:pt idx="6">
                  <c:v>#N/A</c:v>
                </c:pt>
                <c:pt idx="7">
                  <c:v>2.23</c:v>
                </c:pt>
                <c:pt idx="8">
                  <c:v>#N/A</c:v>
                </c:pt>
                <c:pt idx="9">
                  <c:v>2.13</c:v>
                </c:pt>
              </c:numCache>
            </c:numRef>
          </c:val>
          <c:extLst>
            <c:ext xmlns:c16="http://schemas.microsoft.com/office/drawing/2014/chart" uri="{C3380CC4-5D6E-409C-BE32-E72D297353CC}">
              <c16:uniqueId val="{00000006-A388-4B83-8A64-B417CE26A58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3.81</c:v>
                </c:pt>
                <c:pt idx="2">
                  <c:v>#N/A</c:v>
                </c:pt>
                <c:pt idx="3">
                  <c:v>4.4800000000000004</c:v>
                </c:pt>
                <c:pt idx="4">
                  <c:v>#N/A</c:v>
                </c:pt>
                <c:pt idx="5">
                  <c:v>7.2</c:v>
                </c:pt>
                <c:pt idx="6">
                  <c:v>#N/A</c:v>
                </c:pt>
                <c:pt idx="7">
                  <c:v>5.71</c:v>
                </c:pt>
                <c:pt idx="8">
                  <c:v>#N/A</c:v>
                </c:pt>
                <c:pt idx="9">
                  <c:v>3.58</c:v>
                </c:pt>
              </c:numCache>
            </c:numRef>
          </c:val>
          <c:extLst>
            <c:ext xmlns:c16="http://schemas.microsoft.com/office/drawing/2014/chart" uri="{C3380CC4-5D6E-409C-BE32-E72D297353CC}">
              <c16:uniqueId val="{00000007-A388-4B83-8A64-B417CE26A58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3.44</c:v>
                </c:pt>
                <c:pt idx="2">
                  <c:v>#N/A</c:v>
                </c:pt>
                <c:pt idx="3">
                  <c:v>4.55</c:v>
                </c:pt>
                <c:pt idx="4">
                  <c:v>#N/A</c:v>
                </c:pt>
                <c:pt idx="5">
                  <c:v>5.49</c:v>
                </c:pt>
                <c:pt idx="6">
                  <c:v>#N/A</c:v>
                </c:pt>
                <c:pt idx="7">
                  <c:v>3.4</c:v>
                </c:pt>
                <c:pt idx="8">
                  <c:v>#N/A</c:v>
                </c:pt>
                <c:pt idx="9">
                  <c:v>3.71</c:v>
                </c:pt>
              </c:numCache>
            </c:numRef>
          </c:val>
          <c:extLst>
            <c:ext xmlns:c16="http://schemas.microsoft.com/office/drawing/2014/chart" uri="{C3380CC4-5D6E-409C-BE32-E72D297353CC}">
              <c16:uniqueId val="{00000008-A388-4B83-8A64-B417CE26A58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13.35</c:v>
                </c:pt>
                <c:pt idx="2">
                  <c:v>#N/A</c:v>
                </c:pt>
                <c:pt idx="3">
                  <c:v>12.04</c:v>
                </c:pt>
                <c:pt idx="4">
                  <c:v>#N/A</c:v>
                </c:pt>
                <c:pt idx="5">
                  <c:v>12.95</c:v>
                </c:pt>
                <c:pt idx="6">
                  <c:v>#N/A</c:v>
                </c:pt>
                <c:pt idx="7">
                  <c:v>10.029999999999999</c:v>
                </c:pt>
                <c:pt idx="8">
                  <c:v>#N/A</c:v>
                </c:pt>
                <c:pt idx="9">
                  <c:v>6.58</c:v>
                </c:pt>
              </c:numCache>
            </c:numRef>
          </c:val>
          <c:extLst>
            <c:ext xmlns:c16="http://schemas.microsoft.com/office/drawing/2014/chart" uri="{C3380CC4-5D6E-409C-BE32-E72D297353CC}">
              <c16:uniqueId val="{00000009-A388-4B83-8A64-B417CE26A5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3401</c:v>
                </c:pt>
                <c:pt idx="5">
                  <c:v>3287</c:v>
                </c:pt>
                <c:pt idx="8">
                  <c:v>3341</c:v>
                </c:pt>
                <c:pt idx="11">
                  <c:v>3273</c:v>
                </c:pt>
                <c:pt idx="14">
                  <c:v>3083</c:v>
                </c:pt>
              </c:numCache>
            </c:numRef>
          </c:val>
          <c:extLst>
            <c:ext xmlns:c16="http://schemas.microsoft.com/office/drawing/2014/chart" uri="{C3380CC4-5D6E-409C-BE32-E72D297353CC}">
              <c16:uniqueId val="{00000000-1B1B-43AD-9806-87AD3D5C5F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1B-43AD-9806-87AD3D5C5F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1B-43AD-9806-87AD3D5C5F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144</c:v>
                </c:pt>
                <c:pt idx="3">
                  <c:v>145</c:v>
                </c:pt>
                <c:pt idx="6">
                  <c:v>187</c:v>
                </c:pt>
                <c:pt idx="9">
                  <c:v>260</c:v>
                </c:pt>
                <c:pt idx="12">
                  <c:v>206</c:v>
                </c:pt>
              </c:numCache>
            </c:numRef>
          </c:val>
          <c:extLst>
            <c:ext xmlns:c16="http://schemas.microsoft.com/office/drawing/2014/chart" uri="{C3380CC4-5D6E-409C-BE32-E72D297353CC}">
              <c16:uniqueId val="{00000003-1B1B-43AD-9806-87AD3D5C5F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339</c:v>
                </c:pt>
                <c:pt idx="3">
                  <c:v>330</c:v>
                </c:pt>
                <c:pt idx="6">
                  <c:v>286</c:v>
                </c:pt>
                <c:pt idx="9">
                  <c:v>279</c:v>
                </c:pt>
                <c:pt idx="12">
                  <c:v>252</c:v>
                </c:pt>
              </c:numCache>
            </c:numRef>
          </c:val>
          <c:extLst>
            <c:ext xmlns:c16="http://schemas.microsoft.com/office/drawing/2014/chart" uri="{C3380CC4-5D6E-409C-BE32-E72D297353CC}">
              <c16:uniqueId val="{00000004-1B1B-43AD-9806-87AD3D5C5F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1B-43AD-9806-87AD3D5C5F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1B-43AD-9806-87AD3D5C5F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3452</c:v>
                </c:pt>
                <c:pt idx="3">
                  <c:v>3654</c:v>
                </c:pt>
                <c:pt idx="6">
                  <c:v>3819</c:v>
                </c:pt>
                <c:pt idx="9">
                  <c:v>3892</c:v>
                </c:pt>
                <c:pt idx="12">
                  <c:v>3699</c:v>
                </c:pt>
              </c:numCache>
            </c:numRef>
          </c:val>
          <c:extLst>
            <c:ext xmlns:c16="http://schemas.microsoft.com/office/drawing/2014/chart" uri="{C3380CC4-5D6E-409C-BE32-E72D297353CC}">
              <c16:uniqueId val="{00000007-1B1B-43AD-9806-87AD3D5C5F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534</c:v>
                </c:pt>
                <c:pt idx="2">
                  <c:v>#N/A</c:v>
                </c:pt>
                <c:pt idx="3">
                  <c:v>#N/A</c:v>
                </c:pt>
                <c:pt idx="4">
                  <c:v>842</c:v>
                </c:pt>
                <c:pt idx="5">
                  <c:v>#N/A</c:v>
                </c:pt>
                <c:pt idx="6">
                  <c:v>#N/A</c:v>
                </c:pt>
                <c:pt idx="7">
                  <c:v>951</c:v>
                </c:pt>
                <c:pt idx="8">
                  <c:v>#N/A</c:v>
                </c:pt>
                <c:pt idx="9">
                  <c:v>#N/A</c:v>
                </c:pt>
                <c:pt idx="10">
                  <c:v>1158</c:v>
                </c:pt>
                <c:pt idx="11">
                  <c:v>#N/A</c:v>
                </c:pt>
                <c:pt idx="12">
                  <c:v>#N/A</c:v>
                </c:pt>
                <c:pt idx="13">
                  <c:v>1074</c:v>
                </c:pt>
                <c:pt idx="14">
                  <c:v>#N/A</c:v>
                </c:pt>
              </c:numCache>
            </c:numRef>
          </c:val>
          <c:smooth val="0"/>
          <c:extLst>
            <c:ext xmlns:c16="http://schemas.microsoft.com/office/drawing/2014/chart" uri="{C3380CC4-5D6E-409C-BE32-E72D297353CC}">
              <c16:uniqueId val="{00000008-1B1B-43AD-9806-87AD3D5C5F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27292</c:v>
                </c:pt>
                <c:pt idx="5">
                  <c:v>26799</c:v>
                </c:pt>
                <c:pt idx="8">
                  <c:v>26600</c:v>
                </c:pt>
                <c:pt idx="11">
                  <c:v>25151</c:v>
                </c:pt>
                <c:pt idx="14">
                  <c:v>23954</c:v>
                </c:pt>
              </c:numCache>
            </c:numRef>
          </c:val>
          <c:extLst>
            <c:ext xmlns:c16="http://schemas.microsoft.com/office/drawing/2014/chart" uri="{C3380CC4-5D6E-409C-BE32-E72D297353CC}">
              <c16:uniqueId val="{00000000-83E4-48EC-9DD3-7ED76DD58C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5210</c:v>
                </c:pt>
                <c:pt idx="5">
                  <c:v>4674</c:v>
                </c:pt>
                <c:pt idx="8">
                  <c:v>4370</c:v>
                </c:pt>
                <c:pt idx="11">
                  <c:v>4236</c:v>
                </c:pt>
                <c:pt idx="14">
                  <c:v>4776</c:v>
                </c:pt>
              </c:numCache>
            </c:numRef>
          </c:val>
          <c:extLst>
            <c:ext xmlns:c16="http://schemas.microsoft.com/office/drawing/2014/chart" uri="{C3380CC4-5D6E-409C-BE32-E72D297353CC}">
              <c16:uniqueId val="{00000001-83E4-48EC-9DD3-7ED76DD58C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4698</c:v>
                </c:pt>
                <c:pt idx="5">
                  <c:v>4772</c:v>
                </c:pt>
                <c:pt idx="8">
                  <c:v>6775</c:v>
                </c:pt>
                <c:pt idx="11">
                  <c:v>7114</c:v>
                </c:pt>
                <c:pt idx="14">
                  <c:v>7117</c:v>
                </c:pt>
              </c:numCache>
            </c:numRef>
          </c:val>
          <c:extLst>
            <c:ext xmlns:c16="http://schemas.microsoft.com/office/drawing/2014/chart" uri="{C3380CC4-5D6E-409C-BE32-E72D297353CC}">
              <c16:uniqueId val="{00000002-83E4-48EC-9DD3-7ED76DD58C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E4-48EC-9DD3-7ED76DD58C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E4-48EC-9DD3-7ED76DD58C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31</c:v>
                </c:pt>
                <c:pt idx="3">
                  <c:v>14</c:v>
                </c:pt>
                <c:pt idx="6">
                  <c:v>11</c:v>
                </c:pt>
                <c:pt idx="9">
                  <c:v>8</c:v>
                </c:pt>
                <c:pt idx="12">
                  <c:v>19</c:v>
                </c:pt>
              </c:numCache>
            </c:numRef>
          </c:val>
          <c:extLst>
            <c:ext xmlns:c16="http://schemas.microsoft.com/office/drawing/2014/chart" uri="{C3380CC4-5D6E-409C-BE32-E72D297353CC}">
              <c16:uniqueId val="{00000005-83E4-48EC-9DD3-7ED76DD58C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4027</c:v>
                </c:pt>
                <c:pt idx="3">
                  <c:v>3458</c:v>
                </c:pt>
                <c:pt idx="6">
                  <c:v>3697</c:v>
                </c:pt>
                <c:pt idx="9">
                  <c:v>4044</c:v>
                </c:pt>
                <c:pt idx="12">
                  <c:v>4230</c:v>
                </c:pt>
              </c:numCache>
            </c:numRef>
          </c:val>
          <c:extLst>
            <c:ext xmlns:c16="http://schemas.microsoft.com/office/drawing/2014/chart" uri="{C3380CC4-5D6E-409C-BE32-E72D297353CC}">
              <c16:uniqueId val="{00000006-83E4-48EC-9DD3-7ED76DD58C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1449</c:v>
                </c:pt>
                <c:pt idx="3">
                  <c:v>1356</c:v>
                </c:pt>
                <c:pt idx="6">
                  <c:v>1221</c:v>
                </c:pt>
                <c:pt idx="9">
                  <c:v>1022</c:v>
                </c:pt>
                <c:pt idx="12">
                  <c:v>1098</c:v>
                </c:pt>
              </c:numCache>
            </c:numRef>
          </c:val>
          <c:extLst>
            <c:ext xmlns:c16="http://schemas.microsoft.com/office/drawing/2014/chart" uri="{C3380CC4-5D6E-409C-BE32-E72D297353CC}">
              <c16:uniqueId val="{00000007-83E4-48EC-9DD3-7ED76DD58C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2412</c:v>
                </c:pt>
                <c:pt idx="3">
                  <c:v>2285</c:v>
                </c:pt>
                <c:pt idx="6">
                  <c:v>2106</c:v>
                </c:pt>
                <c:pt idx="9">
                  <c:v>1912</c:v>
                </c:pt>
                <c:pt idx="12">
                  <c:v>1706</c:v>
                </c:pt>
              </c:numCache>
            </c:numRef>
          </c:val>
          <c:extLst>
            <c:ext xmlns:c16="http://schemas.microsoft.com/office/drawing/2014/chart" uri="{C3380CC4-5D6E-409C-BE32-E72D297353CC}">
              <c16:uniqueId val="{00000008-83E4-48EC-9DD3-7ED76DD58C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E4-48EC-9DD3-7ED76DD58C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31809</c:v>
                </c:pt>
                <c:pt idx="3">
                  <c:v>31615</c:v>
                </c:pt>
                <c:pt idx="6">
                  <c:v>31836</c:v>
                </c:pt>
                <c:pt idx="9">
                  <c:v>30142</c:v>
                </c:pt>
                <c:pt idx="12">
                  <c:v>28923</c:v>
                </c:pt>
              </c:numCache>
            </c:numRef>
          </c:val>
          <c:extLst>
            <c:ext xmlns:c16="http://schemas.microsoft.com/office/drawing/2014/chart" uri="{C3380CC4-5D6E-409C-BE32-E72D297353CC}">
              <c16:uniqueId val="{0000000A-83E4-48EC-9DD3-7ED76DD58C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2527</c:v>
                </c:pt>
                <c:pt idx="2">
                  <c:v>#N/A</c:v>
                </c:pt>
                <c:pt idx="3">
                  <c:v>#N/A</c:v>
                </c:pt>
                <c:pt idx="4">
                  <c:v>2482</c:v>
                </c:pt>
                <c:pt idx="5">
                  <c:v>#N/A</c:v>
                </c:pt>
                <c:pt idx="6">
                  <c:v>#N/A</c:v>
                </c:pt>
                <c:pt idx="7">
                  <c:v>1125</c:v>
                </c:pt>
                <c:pt idx="8">
                  <c:v>#N/A</c:v>
                </c:pt>
                <c:pt idx="9">
                  <c:v>#N/A</c:v>
                </c:pt>
                <c:pt idx="10">
                  <c:v>627</c:v>
                </c:pt>
                <c:pt idx="11">
                  <c:v>#N/A</c:v>
                </c:pt>
                <c:pt idx="12">
                  <c:v>#N/A</c:v>
                </c:pt>
                <c:pt idx="13">
                  <c:v>129</c:v>
                </c:pt>
                <c:pt idx="14">
                  <c:v>#N/A</c:v>
                </c:pt>
              </c:numCache>
            </c:numRef>
          </c:val>
          <c:smooth val="0"/>
          <c:extLst>
            <c:ext xmlns:c16="http://schemas.microsoft.com/office/drawing/2014/chart" uri="{C3380CC4-5D6E-409C-BE32-E72D297353CC}">
              <c16:uniqueId val="{0000000B-83E4-48EC-9DD3-7ED76DD58C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3886</c:v>
                </c:pt>
                <c:pt idx="1">
                  <c:v>4098</c:v>
                </c:pt>
                <c:pt idx="2">
                  <c:v>3894</c:v>
                </c:pt>
              </c:numCache>
            </c:numRef>
          </c:val>
          <c:extLst>
            <c:ext xmlns:c16="http://schemas.microsoft.com/office/drawing/2014/chart" uri="{C3380CC4-5D6E-409C-BE32-E72D297353CC}">
              <c16:uniqueId val="{00000000-4BB7-40DC-817C-96C8EC5560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BB7-40DC-817C-96C8EC5560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1379</c:v>
                </c:pt>
                <c:pt idx="1">
                  <c:v>1698</c:v>
                </c:pt>
                <c:pt idx="2">
                  <c:v>1954</c:v>
                </c:pt>
              </c:numCache>
            </c:numRef>
          </c:val>
          <c:extLst>
            <c:ext xmlns:c16="http://schemas.microsoft.com/office/drawing/2014/chart" uri="{C3380CC4-5D6E-409C-BE32-E72D297353CC}">
              <c16:uniqueId val="{00000002-4BB7-40DC-817C-96C8EC5560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{AC8644B3-2667-4D62-944F-163D405A2AAB}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0B2-4A49-A39C-0E711728E2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{017E2D52-E3FC-4332-AF22-77D17FAF1A06}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B2-4A49-A39C-0E711728E2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{73E92B63-6F0D-45EE-95D2-BE83798D6FF5}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B2-4A49-A39C-0E711728E2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{84F58BB1-BD95-49BB-B41F-4D7EA547C0A6}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B2-4A49-A39C-0E711728E2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{60A24D12-BB7C-4999-8F0B-3B2EF3B51375}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B2-4A49-A39C-0E711728E2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{1F0433CC-F5B7-4ED9-B2F5-DF9474E65E62}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0B2-4A49-A39C-0E711728E2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{8A34EF89-020D-4F24-A942-156442C95BD4}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0B2-4A49-A39C-0E711728E2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{C1E8AE9F-0BCB-4900-A26C-CC8C29B6FB9F}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0B2-4A49-A39C-0E711728E2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{CF8903A6-4D43-4752-9090-9472234E17EB}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0B2-4A49-A39C-0E711728E2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67.7</c:v>
                </c:pt>
                <c:pt idx="16">
                  <c:v>69.3</c:v>
                </c:pt>
                <c:pt idx="24">
                  <c:v>71.099999999999994</c:v>
                </c:pt>
                <c:pt idx="32">
                  <c:v>72.900000000000006</c:v>
                </c:pt>
              </c:numCache>
            </c:numRef>
          </c:xVal>
          <c:yVal>
            <c:numRef>
              <c:f>公会計指標分析・財政指標組合せ分析表!$BP$51:$DC$51</c:f>
              <c:numCache>
                <c:formatCode>#,##0.0;"▲ "#,##0.0</c:formatCode>
                <c:ptCount val="40"/>
                <c:pt idx="0">
                  <c:v>10.7</c:v>
                </c:pt>
                <c:pt idx="8">
                  <c:v>10.199999999999999</c:v>
                </c:pt>
                <c:pt idx="16">
                  <c:v>4.4000000000000004</c:v>
                </c:pt>
                <c:pt idx="24">
                  <c:v>2.5</c:v>
                </c:pt>
                <c:pt idx="32">
                  <c:v>0.5</c:v>
                </c:pt>
              </c:numCache>
            </c:numRef>
          </c:yVal>
          <c:smooth val="0"/>
          <c:extLst>
            <c:ext xmlns:c16="http://schemas.microsoft.com/office/drawing/2014/chart" uri="{C3380CC4-5D6E-409C-BE32-E72D297353CC}">
              <c16:uniqueId val="{00000009-50B2-4A49-A39C-0E711728E2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{1847F6C6-2B87-4D90-87C6-C9EAADFC0906}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0B2-4A49-A39C-0E711728E2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{73B83650-8AEC-43F8-AA62-D014C6298117}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B2-4A49-A39C-0E711728E2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{A60FF0C6-6BD6-4B72-B605-BDA693EFEB4E}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B2-4A49-A39C-0E711728E2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{DD467AC9-FB7F-4FE3-80A5-36EC67575A85}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B2-4A49-A39C-0E711728E2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{B7E6067A-D9C3-483C-BE89-3E8727195B7D}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B2-4A49-A39C-0E711728E21F}"/>
                </c:ext>
              </c:extLst>
            </c:dLbl>
            <c:dLbl>
              <c:idx val="8"/>
              <c:layout>
                <c:manualLayout>
                  <c:x val="-3.267224616259188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{487333DB-7A93-4B42-B047-3BBBF79BF992}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0B2-4A49-A39C-0E711728E2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{4F0C36DD-EBA0-463A-A91C-3F66BC660D22}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0B2-4A49-A39C-0E711728E2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{0945040F-7FDC-43E5-B1F9-231256E23B8B}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0B2-4A49-A39C-0E711728E2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{54FC1F75-B86A-4805-B8FF-2CD9F317A5C7}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0B2-4A49-A39C-0E711728E2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50B2-4A49-A39C-0E711728E21F}"/>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{DC01AC0C-0BEE-4F59-8160-D313F3D7F97E}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ABD-4A18-BC2A-9C60899293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{661B6BA6-ED3B-4DD4-A609-247A25FAB125}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BD-4A18-BC2A-9C60899293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{1BD7E83D-7C15-4D5F-B9A5-54D8341CA8FE}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BD-4A18-BC2A-9C60899293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{229CA99F-8EB4-4075-88E0-0670202AB477}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BD-4A18-BC2A-9C60899293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{267E17B0-7499-48C9-BD81-4B7AF6447D65}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BD-4A18-BC2A-9C60899293C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{278F33BB-FA3A-45D4-9B3F-20BB70816674}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ABD-4A18-BC2A-9C60899293C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{AC6E16C0-114F-481B-BD90-084C4BBDBAC8}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ABD-4A18-BC2A-9C60899293C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{D4E64CCE-DD38-4A1C-8E1D-FFA43C7F2788}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ABD-4A18-BC2A-9C60899293C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{C65FF264-1614-4A89-A3D6-CC663F1BE03B}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ABD-4A18-BC2A-9C60899293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2.2999999999999998</c:v>
                </c:pt>
                <c:pt idx="16">
                  <c:v>3.1</c:v>
                </c:pt>
                <c:pt idx="24">
                  <c:v>3.9</c:v>
                </c:pt>
                <c:pt idx="32">
                  <c:v>4.2</c:v>
                </c:pt>
              </c:numCache>
            </c:numRef>
          </c:xVal>
          <c:yVal>
            <c:numRef>
              <c:f>公会計指標分析・財政指標組合せ分析表!$BP$73:$DC$73</c:f>
              <c:numCache>
                <c:formatCode>#,##0.0;"▲ "#,##0.0</c:formatCode>
                <c:ptCount val="40"/>
                <c:pt idx="0">
                  <c:v>10.7</c:v>
                </c:pt>
                <c:pt idx="8">
                  <c:v>10.199999999999999</c:v>
                </c:pt>
                <c:pt idx="16">
                  <c:v>4.4000000000000004</c:v>
                </c:pt>
                <c:pt idx="24">
                  <c:v>2.5</c:v>
                </c:pt>
                <c:pt idx="32">
                  <c:v>0.5</c:v>
                </c:pt>
              </c:numCache>
            </c:numRef>
          </c:yVal>
          <c:smooth val="0"/>
          <c:extLst>
            <c:ext xmlns:c16="http://schemas.microsoft.com/office/drawing/2014/chart" uri="{C3380CC4-5D6E-409C-BE32-E72D297353CC}">
              <c16:uniqueId val="{00000009-8ABD-4A18-BC2A-9C60899293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{9E626F5D-DE92-492D-A1CB-A6FBCA37E7C1}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ABD-4A18-BC2A-9C60899293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{FC71D96E-0E26-436B-9199-8E98CAE1E342}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BD-4A18-BC2A-9C60899293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{01ACF734-2534-4B57-AE18-D039B56BA0B6}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BD-4A18-BC2A-9C60899293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{475DAABA-F378-4775-860E-2729A9E55A32}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BD-4A18-BC2A-9C60899293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{A78DD0CB-49B5-4C9C-8CDA-39C3F9477A43}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BD-4A18-BC2A-9C60899293C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{C716E50B-7FA4-4B44-BF2E-BC62BDD4B410}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ABD-4A18-BC2A-9C60899293C7}"/>
                </c:ext>
              </c:extLst>
            </c:dLbl>
            <c:dLbl>
              <c:idx val="16"/>
              <c:layout>
                <c:manualLayout>
                  <c:x val="-2.882984014740072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{B8186E27-D9A0-4485-9DA6-C85C683C8981}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ABD-4A18-BC2A-9C60899293C7}"/>
                </c:ext>
              </c:extLst>
            </c:dLbl>
            <c:dLbl>
              <c:idx val="24"/>
              <c:layout>
                <c:manualLayout>
                  <c:x val="-3.4310845302750435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{54092C17-926D-4BBD-99DC-D0494665B3A0}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ABD-4A18-BC2A-9C60899293C7}"/>
                </c:ext>
              </c:extLst>
            </c:dLbl>
            <c:dLbl>
              <c:idx val="32"/>
              <c:layout>
                <c:manualLayout>
                  <c:x val="-3.1570342725075584E-2"/>
                  <c:y val="-4.349592131553589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{8D6B1E6A-BE8B-481B-8409-43B7F37F57FA}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ABD-4A18-BC2A-9C60899293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8ABD-4A18-BC2A-9C60899293C7}"/>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元利償還金は前年度と比較して約</a:t>
          </a:r>
          <a:r>
            <a:rPr kumimoji="1" lang="en-US" altLang="ja-JP" sz="1100">
              <a:solidFill>
                <a:schemeClr val="dk1"/>
              </a:solidFill>
              <a:effectLst/>
              <a:latin typeface="+mn-lt"/>
              <a:ea typeface="+mn-ea"/>
              <a:cs typeface="+mn-cs"/>
            </a:rPr>
            <a:t>19,300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し、また、組合等が起こした地方債の元利償還金に対する負担金等の額も前年度と比較して約</a:t>
          </a:r>
          <a:r>
            <a:rPr kumimoji="1" lang="en-US" altLang="ja-JP" sz="1100">
              <a:solidFill>
                <a:schemeClr val="dk1"/>
              </a:solidFill>
              <a:effectLst/>
              <a:latin typeface="+mn-lt"/>
              <a:ea typeface="+mn-ea"/>
              <a:cs typeface="+mn-cs"/>
            </a:rPr>
            <a:t>5,400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した。一方、控除項目である算入公債費等の額は前年度と比較して約</a:t>
          </a:r>
          <a:r>
            <a:rPr kumimoji="1" lang="en-US" altLang="ja-JP" sz="1100">
              <a:solidFill>
                <a:schemeClr val="dk1"/>
              </a:solidFill>
              <a:effectLst/>
              <a:latin typeface="+mn-lt"/>
              <a:ea typeface="+mn-ea"/>
              <a:cs typeface="+mn-cs"/>
            </a:rPr>
            <a:t>1,900</a:t>
          </a:r>
          <a:r>
            <a:rPr kumimoji="1" lang="ja-JP" altLang="ja-JP" sz="1100">
              <a:solidFill>
                <a:schemeClr val="dk1"/>
              </a:solidFill>
              <a:effectLst/>
              <a:latin typeface="+mn-lt"/>
              <a:ea typeface="+mn-ea"/>
              <a:cs typeface="+mn-cs"/>
            </a:rPr>
            <a:t>万円減少した。この結果、実質公債費比率の分子としては、</a:t>
          </a:r>
          <a:r>
            <a:rPr kumimoji="1" lang="en-US" altLang="ja-JP" sz="1100">
              <a:solidFill>
                <a:schemeClr val="dk1"/>
              </a:solidFill>
              <a:effectLst/>
              <a:latin typeface="+mn-lt"/>
              <a:ea typeface="+mn-ea"/>
              <a:cs typeface="+mn-cs"/>
            </a:rPr>
            <a:t>8,400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元利償還額は、今後予定されている</a:t>
          </a:r>
          <a:r>
            <a:rPr kumimoji="1" lang="ja-JP" altLang="en-US" sz="1100">
              <a:solidFill>
                <a:schemeClr val="dk1"/>
              </a:solidFill>
              <a:effectLst/>
              <a:latin typeface="+mn-lt"/>
              <a:ea typeface="+mn-ea"/>
              <a:cs typeface="+mn-cs"/>
            </a:rPr>
            <a:t>市庁舎整備をはじめとする</a:t>
          </a:r>
          <a:r>
            <a:rPr kumimoji="1" lang="ja-JP" altLang="ja-JP" sz="1100">
              <a:solidFill>
                <a:schemeClr val="dk1"/>
              </a:solidFill>
              <a:effectLst/>
              <a:latin typeface="+mn-lt"/>
              <a:ea typeface="+mn-ea"/>
              <a:cs typeface="+mn-cs"/>
            </a:rPr>
            <a:t>公共施設マネジメント事業等により増加傾向で推移することが見込まれることから、償還額の平準化を図るなど、公債費の適正化に努めていく。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退職手当負担見込額</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組合等負担等見込額が前年度と比較して増加となっているが、一般会計等地方債残高や公営企業債等繰入見込額が減少となっており、将来負担額合計としては約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5,200</a:t>
          </a:r>
          <a:r>
            <a:rPr kumimoji="1" lang="ja-JP" altLang="ja-JP" sz="1100">
              <a:solidFill>
                <a:schemeClr val="dk1"/>
              </a:solidFill>
              <a:effectLst/>
              <a:latin typeface="+mn-lt"/>
              <a:ea typeface="+mn-ea"/>
              <a:cs typeface="+mn-cs"/>
            </a:rPr>
            <a:t>万円の減少となった。一方、控除項目である充当可能財源等は前年度と比較して約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万円の減少となった。この結果、将来負担比率の分子としては約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億円の減少となった。</a:t>
          </a:r>
          <a:endParaRPr lang="ja-JP" altLang="ja-JP" sz="1400">
            <a:effectLst/>
          </a:endParaRPr>
        </a:p>
        <a:p>
          <a:r>
            <a:rPr kumimoji="1" lang="ja-JP" altLang="ja-JP" sz="1100">
              <a:solidFill>
                <a:schemeClr val="dk1"/>
              </a:solidFill>
              <a:effectLst/>
              <a:latin typeface="+mn-lt"/>
              <a:ea typeface="+mn-ea"/>
              <a:cs typeface="+mn-cs"/>
            </a:rPr>
            <a:t>　地方債発行額は、今後予定されている</a:t>
          </a:r>
          <a:r>
            <a:rPr kumimoji="1" lang="ja-JP" altLang="en-US" sz="1100">
              <a:solidFill>
                <a:schemeClr val="dk1"/>
              </a:solidFill>
              <a:effectLst/>
              <a:latin typeface="+mn-lt"/>
              <a:ea typeface="+mn-ea"/>
              <a:cs typeface="+mn-cs"/>
            </a:rPr>
            <a:t>市庁舎整備をはじめとする</a:t>
          </a:r>
          <a:r>
            <a:rPr kumimoji="1" lang="ja-JP" altLang="ja-JP" sz="1100">
              <a:solidFill>
                <a:schemeClr val="dk1"/>
              </a:solidFill>
              <a:effectLst/>
              <a:latin typeface="+mn-lt"/>
              <a:ea typeface="+mn-ea"/>
              <a:cs typeface="+mn-cs"/>
            </a:rPr>
            <a:t>公共施設マネジメント事業等により増加傾向で推移し、一方、充当可能基金の残高は減少傾向で推移していくことが見込まれることから、市債の新規借り入れの適正化に努めていく。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埼玉県入間市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年度について、財政調整基金においては</a:t>
          </a:r>
          <a:r>
            <a:rPr kumimoji="1" lang="en-US" altLang="ja-JP" sz="1200">
              <a:solidFill>
                <a:schemeClr val="dk1"/>
              </a:solidFill>
              <a:effectLst/>
              <a:latin typeface="+mn-lt"/>
              <a:ea typeface="+mn-ea"/>
              <a:cs typeface="+mn-cs"/>
            </a:rPr>
            <a:t>1,040</a:t>
          </a:r>
          <a:r>
            <a:rPr kumimoji="1" lang="ja-JP" altLang="ja-JP" sz="1200">
              <a:solidFill>
                <a:schemeClr val="dk1"/>
              </a:solidFill>
              <a:effectLst/>
              <a:latin typeface="+mn-lt"/>
              <a:ea typeface="+mn-ea"/>
              <a:cs typeface="+mn-cs"/>
            </a:rPr>
            <a:t>千円を積立て</a:t>
          </a:r>
          <a:r>
            <a:rPr kumimoji="1" lang="ja-JP" altLang="en-US" sz="1200">
              <a:solidFill>
                <a:schemeClr val="dk1"/>
              </a:solidFill>
              <a:effectLst/>
              <a:latin typeface="+mn-lt"/>
              <a:ea typeface="+mn-ea"/>
              <a:cs typeface="+mn-cs"/>
            </a:rPr>
            <a:t>るも</a:t>
          </a:r>
          <a:r>
            <a:rPr kumimoji="1" lang="en-US" altLang="ja-JP" sz="1200">
              <a:solidFill>
                <a:schemeClr val="dk1"/>
              </a:solidFill>
              <a:effectLst/>
              <a:latin typeface="+mn-lt"/>
              <a:ea typeface="+mn-ea"/>
              <a:cs typeface="+mn-cs"/>
            </a:rPr>
            <a:t>205,416</a:t>
          </a:r>
          <a:r>
            <a:rPr kumimoji="1" lang="ja-JP" altLang="en-US" sz="1200">
              <a:solidFill>
                <a:schemeClr val="dk1"/>
              </a:solidFill>
              <a:effectLst/>
              <a:latin typeface="+mn-lt"/>
              <a:ea typeface="+mn-ea"/>
              <a:cs typeface="+mn-cs"/>
            </a:rPr>
            <a:t>千円を取り崩した</a:t>
          </a:r>
          <a:r>
            <a:rPr kumimoji="1" lang="ja-JP" altLang="ja-JP" sz="1200">
              <a:solidFill>
                <a:schemeClr val="dk1"/>
              </a:solidFill>
              <a:effectLst/>
              <a:latin typeface="+mn-lt"/>
              <a:ea typeface="+mn-ea"/>
              <a:cs typeface="+mn-cs"/>
            </a:rPr>
            <a:t>。公共施設整備基金においては</a:t>
          </a:r>
          <a:r>
            <a:rPr kumimoji="1" lang="en-US" altLang="ja-JP" sz="1200">
              <a:solidFill>
                <a:schemeClr val="dk1"/>
              </a:solidFill>
              <a:effectLst/>
              <a:latin typeface="+mn-lt"/>
              <a:ea typeface="+mn-ea"/>
              <a:cs typeface="+mn-cs"/>
            </a:rPr>
            <a:t>200,547</a:t>
          </a:r>
          <a:r>
            <a:rPr kumimoji="1" lang="ja-JP" altLang="ja-JP" sz="1200">
              <a:solidFill>
                <a:schemeClr val="dk1"/>
              </a:solidFill>
              <a:effectLst/>
              <a:latin typeface="+mn-lt"/>
              <a:ea typeface="+mn-ea"/>
              <a:cs typeface="+mn-cs"/>
            </a:rPr>
            <a:t>千円を積み立てた。</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基金全体としては</a:t>
          </a:r>
          <a:r>
            <a:rPr kumimoji="1" lang="en-US" altLang="ja-JP" sz="1200">
              <a:solidFill>
                <a:schemeClr val="dk1"/>
              </a:solidFill>
              <a:effectLst/>
              <a:latin typeface="+mn-lt"/>
              <a:ea typeface="+mn-ea"/>
              <a:cs typeface="+mn-cs"/>
            </a:rPr>
            <a:t>5,200</a:t>
          </a:r>
          <a:r>
            <a:rPr kumimoji="1" lang="ja-JP" altLang="ja-JP" sz="1200">
              <a:solidFill>
                <a:schemeClr val="dk1"/>
              </a:solidFill>
              <a:effectLst/>
              <a:latin typeface="+mn-lt"/>
              <a:ea typeface="+mn-ea"/>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財政調整基金については、今後も年度末残高の目標値を標準財政規模の</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とし、目標額達成に向けて積立額の確保に努めていく。公共施設整備基金については、財政調整基金の残高確保を優先しつつ、状況に応じて積み立てを行い、今後の公共施設マネジメントの推進に伴い、活用を図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公共施設整備基金：公共施設の整備の財源</a:t>
          </a:r>
          <a:endParaRPr lang="ja-JP" altLang="ja-JP" sz="1600">
            <a:effectLst/>
          </a:endParaRPr>
        </a:p>
        <a:p>
          <a:r>
            <a:rPr kumimoji="1" lang="ja-JP" altLang="ja-JP" sz="1200">
              <a:solidFill>
                <a:schemeClr val="dk1"/>
              </a:solidFill>
              <a:effectLst/>
              <a:latin typeface="+mn-lt"/>
              <a:ea typeface="+mn-ea"/>
              <a:cs typeface="+mn-cs"/>
            </a:rPr>
            <a:t>　ふるさと寄附金基金：環境の保全、産業及び観光、自治の振興、男女共同参画の推進、防災及び防犯、交通対策、社会福祉、</a:t>
          </a:r>
          <a:endParaRPr lang="ja-JP" altLang="ja-JP" sz="1600">
            <a:effectLst/>
          </a:endParaRPr>
        </a:p>
        <a:p>
          <a:r>
            <a:rPr kumimoji="1" lang="ja-JP" altLang="ja-JP" sz="1200">
              <a:solidFill>
                <a:schemeClr val="dk1"/>
              </a:solidFill>
              <a:effectLst/>
              <a:latin typeface="+mn-lt"/>
              <a:ea typeface="+mn-ea"/>
              <a:cs typeface="+mn-cs"/>
            </a:rPr>
            <a:t>   　　　　　　　　　 　 健康づくり、都市基盤の整備、教育及び生涯学習、市長が認める事業に要する経費の財源</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子ども医療基金：子ども医療費支給事業の円滑な運営を図るための財源</a:t>
          </a:r>
          <a:endParaRPr lang="ja-JP" altLang="ja-JP" sz="1600">
            <a:effectLst/>
          </a:endParaRPr>
        </a:p>
        <a:p>
          <a:r>
            <a:rPr kumimoji="1" lang="ja-JP" altLang="ja-JP" sz="1200">
              <a:solidFill>
                <a:schemeClr val="dk1"/>
              </a:solidFill>
              <a:effectLst/>
              <a:latin typeface="+mn-lt"/>
              <a:ea typeface="+mn-ea"/>
              <a:cs typeface="+mn-cs"/>
            </a:rPr>
            <a:t>　森林環境基金：市が実施する森林の整備及びその促進に関する施策の財源</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緑の基金：緑化の推進、緑地の確保その他自然環境を保全するための財源</a:t>
          </a:r>
          <a:endParaRPr lang="ja-JP" altLang="ja-JP" sz="16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公共施設整備基金：平成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年度以降、毎年度</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億円を積み立てており、令和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年度には</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億円を積み立てている。これまで繰出しを行っておらず、増額が続いている。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ふるさと寄附金基金：ふるさと納税の寄附額が増加したことによる増</a:t>
          </a:r>
          <a:endParaRPr lang="ja-JP" altLang="ja-JP" sz="1600">
            <a:effectLst/>
          </a:endParaRPr>
        </a:p>
        <a:p>
          <a:r>
            <a:rPr kumimoji="1" lang="ja-JP" altLang="ja-JP" sz="1200">
              <a:solidFill>
                <a:schemeClr val="dk1"/>
              </a:solidFill>
              <a:effectLst/>
              <a:latin typeface="+mn-lt"/>
              <a:ea typeface="+mn-ea"/>
              <a:cs typeface="+mn-cs"/>
            </a:rPr>
            <a:t>　森林環境基金：森林環境譲与税を積立てたことによる増</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公共施設整備基金：今後の公共施設マネジメントの推進に伴い、公共施設の整備に活用が図れるよう、計画的な積み立てを継続していく。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財政調整基金においては</a:t>
          </a:r>
          <a:r>
            <a:rPr kumimoji="1" lang="en-US" altLang="ja-JP" sz="1200">
              <a:solidFill>
                <a:schemeClr val="dk1"/>
              </a:solidFill>
              <a:effectLst/>
              <a:latin typeface="+mn-lt"/>
              <a:ea typeface="+mn-ea"/>
              <a:cs typeface="+mn-cs"/>
            </a:rPr>
            <a:t>1,040</a:t>
          </a:r>
          <a:r>
            <a:rPr kumimoji="1" lang="ja-JP" altLang="ja-JP" sz="1200">
              <a:solidFill>
                <a:schemeClr val="dk1"/>
              </a:solidFill>
              <a:effectLst/>
              <a:latin typeface="+mn-lt"/>
              <a:ea typeface="+mn-ea"/>
              <a:cs typeface="+mn-cs"/>
            </a:rPr>
            <a:t>千円を積立てるも</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歳入歳出予算の財源調整のため、</a:t>
          </a:r>
          <a:r>
            <a:rPr kumimoji="1" lang="en-US" altLang="ja-JP" sz="1200">
              <a:solidFill>
                <a:schemeClr val="dk1"/>
              </a:solidFill>
              <a:effectLst/>
              <a:latin typeface="+mn-lt"/>
              <a:ea typeface="+mn-ea"/>
              <a:cs typeface="+mn-cs"/>
            </a:rPr>
            <a:t>205,416</a:t>
          </a:r>
          <a:r>
            <a:rPr kumimoji="1" lang="ja-JP" altLang="ja-JP" sz="1200">
              <a:solidFill>
                <a:schemeClr val="dk1"/>
              </a:solidFill>
              <a:effectLst/>
              <a:latin typeface="+mn-lt"/>
              <a:ea typeface="+mn-ea"/>
              <a:cs typeface="+mn-cs"/>
            </a:rPr>
            <a:t>千円を取り崩した。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今後も年度末残高の目標値を標準財政規模の</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％とするとともに、当初予算における財政調整基金繰入金の抑制に努め、目標額達成に向けて積立額の確保に努めていく。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52BBFEA-6765-4203-8332-0BC1D0C65E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94A4F9-7F49-4DA6-8507-BB266FFA71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AEBA9D9-5BF5-4BAB-8C03-C10ED0B178B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44D18CA-8ECD-49F4-A072-5939FF23834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5F78822-F71C-43A4-A6DA-8A8C89F509E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A32ECFC-EE0D-4B9A-9110-4B6E9414B78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9A54E62-1C63-4356-95E0-1CCF543FF3B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B6A7785-9D2F-4C23-8B5B-90392482530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639537C-84F6-40B3-A181-FCD84AA4495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12A003A-E6DF-49C7-8D33-DD29BEF17B7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0226A4D-DE80-4CB5-AF65-DF1B6B76613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8161B8E-4082-4FE8-BB7D-1C0844523A7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C07C596-0A11-43B1-93F1-F2D3742AA58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0087CFA-A490-4374-97A9-852DFB22175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9A8BD0F-2100-4CD5-AB23-6E508C1948B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7C674B5-6C55-478D-B586-F53B2EFD52F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844AACE-3CF3-4A26-9174-9F87382AA6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B034656-F29A-446A-AE52-9732261086D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722EED2-CF8F-49D5-A7E8-9ECC104C6F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1541DB2-7BCB-4A23-A62A-42AF18D453D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A866557-EA65-4276-A50F-533416EEA44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1562518-8FBF-4864-9553-53DCC43067C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13AB140-A656-4B27-904A-066CBFB452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CB0CCC-291B-4BAC-B43C-594515CB991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FE6FFC8-D536-4DDB-ACD6-A72F118B7C0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2EB5CE3-7E87-41C4-8D0D-F2BF794B738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D6EF6BE-54C0-4378-A101-BCE30163BF5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C43A6B8-920C-4300-AF0D-ED449C99946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E2003CD-B950-4452-B9DC-8B1639C1B60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A0B005F-4A98-4BB0-871D-4CB00711EB2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CF4DF53-9EB5-4562-9E14-A83E9C1FEEA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9EE982F-B3CA-4FB3-A05F-3A6417F30B4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050462C-AF35-4BBE-977C-64F29D9FDD4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6DFDEFD-8F0B-44B3-B893-7D67844CCDE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95D0E34-6833-450B-AABF-6A4A35774F6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8DF9AA1-4BF8-4883-A003-8A80BC37207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F6FD754-A7E8-4187-9BCF-2A7D32E0954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00650A4-606C-4C35-AAF5-4F17CA60035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E61E71D-713B-404D-AC09-5018F64EA89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6F5D226-8423-4EA6-B9FB-2E0C9893D6B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1BB9227-F081-4223-B863-6F1EE1D0684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D2B9D04-1E27-48B4-B23D-242CBCEDC35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77F7BFB-AF3A-431B-B18F-29C8E7A70A3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1BD02E4-5E97-4066-859A-13BF84282A8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CA6A31E-29F9-4378-BA38-343BCE001F1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B4E5355-5CDF-4189-BF7A-5CFBD59DF57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7375B61-06F6-471B-B087-62D98357E11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有形固定資産減価償却率は、前年度から１．８ポイント上昇し、平成２７年度から上昇傾向にある。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類似団体、全国及び埼玉県の平均を上回っており、その要因としては、消防施設、体育館・プール、学校施設、市営住宅及び市庁舎等の老朽化が進んでいることが挙げられる。公共施設の再整備、維持管理等においては、公共施設等総合管理計画に基づき適切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CBBA2FB-D375-44CA-BAFF-2BE785FD67C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F9F3FEA-F93B-403B-A52D-AE6108A01C4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16796A5-0CE7-4F9E-A310-A9958EE70AA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EE7BB5A-7C81-4E2B-AD61-3710B1717F6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A041BA9-8000-4AD5-A414-00F5F2828EB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432D58E-C137-4796-BE3D-2E5287F2DA2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57C8FB7-B8CC-4699-89CF-A2C34504DF3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7523F69-C114-49CE-80ED-DD02558AB10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59DFEEA-8F30-43DD-BAD2-956BB1DECA7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0CF59DB-6CD1-4088-9587-8ADDE10914E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EE828B8-DF0B-4415-AC99-96D51555EF9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AF1F39C-AF3C-45CF-B9EF-674973DB5E8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BCA8887-7D6B-4631-8318-23C99DBEA39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CB5ADF5-F79F-43DF-BC62-FCE9806900E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1736186-E6E4-44CA-AD50-47DBD4B98C5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CC49FCF-5A6A-4920-8E73-C570BFDCB9C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D2DA55B5-2DFD-4FAD-82B9-D14EA8309F96}"/>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6B1513F7-177E-4398-8A49-67CF74F25149}"/>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749183DC-A920-4051-99D4-E97839E6CBA2}"/>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a:extLst>
            <a:ext uri="{FF2B5EF4-FFF2-40B4-BE49-F238E27FC236}">
              <a16:creationId xmlns:a16="http://schemas.microsoft.com/office/drawing/2014/main" id="{E14B53EE-4215-49B5-8CCD-AFFAD3E7004F}"/>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id="{4489A3A1-4A2B-4067-BDAC-D2FBD1584F75}"/>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0" name="有形固定資産減価償却率平均値テキスト">
          <a:extLst>
            <a:ext uri="{FF2B5EF4-FFF2-40B4-BE49-F238E27FC236}">
              <a16:creationId xmlns:a16="http://schemas.microsoft.com/office/drawing/2014/main" id="{A6356EAE-FDBE-4874-BB9B-380BE6CBA30E}"/>
            </a:ext>
          </a:extLst>
        </xdr:cNvPr>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a:extLst>
            <a:ext uri="{FF2B5EF4-FFF2-40B4-BE49-F238E27FC236}">
              <a16:creationId xmlns:a16="http://schemas.microsoft.com/office/drawing/2014/main" id="{E208722D-E326-4E7E-9D73-D979FAEE08DA}"/>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a:extLst>
            <a:ext uri="{FF2B5EF4-FFF2-40B4-BE49-F238E27FC236}">
              <a16:creationId xmlns:a16="http://schemas.microsoft.com/office/drawing/2014/main" id="{24F88EA7-5709-40E8-9842-C9542A1D602A}"/>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a:extLst>
            <a:ext uri="{FF2B5EF4-FFF2-40B4-BE49-F238E27FC236}">
              <a16:creationId xmlns:a16="http://schemas.microsoft.com/office/drawing/2014/main" id="{F95985AA-DA44-4C1C-B2D5-6C439AB1B993}"/>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a:extLst>
            <a:ext uri="{FF2B5EF4-FFF2-40B4-BE49-F238E27FC236}">
              <a16:creationId xmlns:a16="http://schemas.microsoft.com/office/drawing/2014/main" id="{5F16F0F1-0846-4993-9862-EBA2D55524AF}"/>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a:extLst>
            <a:ext uri="{FF2B5EF4-FFF2-40B4-BE49-F238E27FC236}">
              <a16:creationId xmlns:a16="http://schemas.microsoft.com/office/drawing/2014/main" id="{E31592B8-858C-433C-9F15-7EEAA7F643DC}"/>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E66ED6E-F29C-4420-9A68-48E74D57DDE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AC4D80F-499D-4547-91F2-A3EFD590DAD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1D5DC6E-AA0B-424F-ABAE-69119C0704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F34F987-2E3F-4391-8DCD-D5EFD511FAE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6199C41-553C-4E13-846D-1FE08512EAD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16510</xdr:rowOff>
    </xdr:from>
    <xdr:to>
      <xdr:col>23</xdr:col>
      <xdr:colOff>136525</xdr:colOff>
      <xdr:row>33</xdr:row>
      <xdr:rowOff>118110</xdr:rowOff>
    </xdr:to>
    <xdr:sp macro="" textlink="">
      <xdr:nvSpPr>
        <xdr:cNvPr id="81" name="楕円 80">
          <a:extLst>
            <a:ext uri="{FF2B5EF4-FFF2-40B4-BE49-F238E27FC236}">
              <a16:creationId xmlns:a16="http://schemas.microsoft.com/office/drawing/2014/main" id="{64013A28-87A3-482E-8BF7-9622FA6A54EA}"/>
            </a:ext>
          </a:extLst>
        </xdr:cNvPr>
        <xdr:cNvSpPr/>
      </xdr:nvSpPr>
      <xdr:spPr>
        <a:xfrm>
          <a:off x="47117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166387</xdr:rowOff>
    </xdr:from>
    <xdr:ext cx="405111" cy="259045"/>
    <xdr:sp macro="" textlink="">
      <xdr:nvSpPr>
        <xdr:cNvPr id="82" name="有形固定資産減価償却率該当値テキスト">
          <a:extLst>
            <a:ext uri="{FF2B5EF4-FFF2-40B4-BE49-F238E27FC236}">
              <a16:creationId xmlns:a16="http://schemas.microsoft.com/office/drawing/2014/main" id="{0E4E2463-12A0-4F27-809B-A8DB1DF23E1F}"/>
            </a:ext>
          </a:extLst>
        </xdr:cNvPr>
        <xdr:cNvSpPr txBox="1"/>
      </xdr:nvSpPr>
      <xdr:spPr>
        <a:xfrm>
          <a:off x="4813300" y="642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123190</xdr:rowOff>
    </xdr:from>
    <xdr:to>
      <xdr:col>19</xdr:col>
      <xdr:colOff>187325</xdr:colOff>
      <xdr:row>33</xdr:row>
      <xdr:rowOff>53340</xdr:rowOff>
    </xdr:to>
    <xdr:sp macro="" textlink="">
      <xdr:nvSpPr>
        <xdr:cNvPr id="83" name="楕円 82">
          <a:extLst>
            <a:ext uri="{FF2B5EF4-FFF2-40B4-BE49-F238E27FC236}">
              <a16:creationId xmlns:a16="http://schemas.microsoft.com/office/drawing/2014/main" id="{B8C65501-CA69-4F76-B46D-DB0E5DDCE932}"/>
            </a:ext>
          </a:extLst>
        </xdr:cNvPr>
        <xdr:cNvSpPr/>
      </xdr:nvSpPr>
      <xdr:spPr>
        <a:xfrm>
          <a:off x="4000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2540</xdr:rowOff>
    </xdr:from>
    <xdr:to>
      <xdr:col>23</xdr:col>
      <xdr:colOff>85725</xdr:colOff>
      <xdr:row>33</xdr:row>
      <xdr:rowOff>67310</xdr:rowOff>
    </xdr:to>
    <xdr:cxnSp macro="">
      <xdr:nvCxnSpPr>
        <xdr:cNvPr id="84" name="直線コネクタ 83">
          <a:extLst>
            <a:ext uri="{FF2B5EF4-FFF2-40B4-BE49-F238E27FC236}">
              <a16:creationId xmlns:a16="http://schemas.microsoft.com/office/drawing/2014/main" id="{B6A62BEE-EFB9-425B-AD93-9838E43112F2}"/>
            </a:ext>
          </a:extLst>
        </xdr:cNvPr>
        <xdr:cNvCxnSpPr/>
      </xdr:nvCxnSpPr>
      <xdr:spPr>
        <a:xfrm>
          <a:off x="4051300" y="6431915"/>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58420</xdr:rowOff>
    </xdr:from>
    <xdr:to>
      <xdr:col>15</xdr:col>
      <xdr:colOff>187325</xdr:colOff>
      <xdr:row>32</xdr:row>
      <xdr:rowOff>160020</xdr:rowOff>
    </xdr:to>
    <xdr:sp macro="" textlink="">
      <xdr:nvSpPr>
        <xdr:cNvPr id="85" name="楕円 84">
          <a:extLst>
            <a:ext uri="{FF2B5EF4-FFF2-40B4-BE49-F238E27FC236}">
              <a16:creationId xmlns:a16="http://schemas.microsoft.com/office/drawing/2014/main" id="{9E13F546-125A-485C-92DA-83BD9BC15ECD}"/>
            </a:ext>
          </a:extLst>
        </xdr:cNvPr>
        <xdr:cNvSpPr/>
      </xdr:nvSpPr>
      <xdr:spPr>
        <a:xfrm>
          <a:off x="3238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109220</xdr:rowOff>
    </xdr:from>
    <xdr:to>
      <xdr:col>19</xdr:col>
      <xdr:colOff>136525</xdr:colOff>
      <xdr:row>33</xdr:row>
      <xdr:rowOff>2540</xdr:rowOff>
    </xdr:to>
    <xdr:cxnSp macro="">
      <xdr:nvCxnSpPr>
        <xdr:cNvPr id="86" name="直線コネクタ 85">
          <a:extLst>
            <a:ext uri="{FF2B5EF4-FFF2-40B4-BE49-F238E27FC236}">
              <a16:creationId xmlns:a16="http://schemas.microsoft.com/office/drawing/2014/main" id="{F49F8472-1827-405A-BA78-3910B17A7C9C}"/>
            </a:ext>
          </a:extLst>
        </xdr:cNvPr>
        <xdr:cNvCxnSpPr/>
      </xdr:nvCxnSpPr>
      <xdr:spPr>
        <a:xfrm>
          <a:off x="3289300" y="636714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847</xdr:rowOff>
    </xdr:from>
    <xdr:to>
      <xdr:col>11</xdr:col>
      <xdr:colOff>187325</xdr:colOff>
      <xdr:row>32</xdr:row>
      <xdr:rowOff>102447</xdr:rowOff>
    </xdr:to>
    <xdr:sp macro="" textlink="">
      <xdr:nvSpPr>
        <xdr:cNvPr id="87" name="楕円 86">
          <a:extLst>
            <a:ext uri="{FF2B5EF4-FFF2-40B4-BE49-F238E27FC236}">
              <a16:creationId xmlns:a16="http://schemas.microsoft.com/office/drawing/2014/main" id="{22F86897-11D0-4A6E-8A8B-E9719C47F0E4}"/>
            </a:ext>
          </a:extLst>
        </xdr:cNvPr>
        <xdr:cNvSpPr/>
      </xdr:nvSpPr>
      <xdr:spPr>
        <a:xfrm>
          <a:off x="2476500" y="62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51647</xdr:rowOff>
    </xdr:from>
    <xdr:to>
      <xdr:col>15</xdr:col>
      <xdr:colOff>136525</xdr:colOff>
      <xdr:row>32</xdr:row>
      <xdr:rowOff>109220</xdr:rowOff>
    </xdr:to>
    <xdr:cxnSp macro="">
      <xdr:nvCxnSpPr>
        <xdr:cNvPr id="88" name="直線コネクタ 87">
          <a:extLst>
            <a:ext uri="{FF2B5EF4-FFF2-40B4-BE49-F238E27FC236}">
              <a16:creationId xmlns:a16="http://schemas.microsoft.com/office/drawing/2014/main" id="{34940031-089F-474B-B03D-C2FB7AF929AA}"/>
            </a:ext>
          </a:extLst>
        </xdr:cNvPr>
        <xdr:cNvCxnSpPr/>
      </xdr:nvCxnSpPr>
      <xdr:spPr>
        <a:xfrm>
          <a:off x="2527300" y="630957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114723</xdr:rowOff>
    </xdr:from>
    <xdr:to>
      <xdr:col>7</xdr:col>
      <xdr:colOff>187325</xdr:colOff>
      <xdr:row>32</xdr:row>
      <xdr:rowOff>44873</xdr:rowOff>
    </xdr:to>
    <xdr:sp macro="" textlink="">
      <xdr:nvSpPr>
        <xdr:cNvPr id="89" name="楕円 88">
          <a:extLst>
            <a:ext uri="{FF2B5EF4-FFF2-40B4-BE49-F238E27FC236}">
              <a16:creationId xmlns:a16="http://schemas.microsoft.com/office/drawing/2014/main" id="{07680925-2F84-4898-B4B4-07066902AE34}"/>
            </a:ext>
          </a:extLst>
        </xdr:cNvPr>
        <xdr:cNvSpPr/>
      </xdr:nvSpPr>
      <xdr:spPr>
        <a:xfrm>
          <a:off x="1714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165523</xdr:rowOff>
    </xdr:from>
    <xdr:to>
      <xdr:col>11</xdr:col>
      <xdr:colOff>136525</xdr:colOff>
      <xdr:row>32</xdr:row>
      <xdr:rowOff>51647</xdr:rowOff>
    </xdr:to>
    <xdr:cxnSp macro="">
      <xdr:nvCxnSpPr>
        <xdr:cNvPr id="90" name="直線コネクタ 89">
          <a:extLst>
            <a:ext uri="{FF2B5EF4-FFF2-40B4-BE49-F238E27FC236}">
              <a16:creationId xmlns:a16="http://schemas.microsoft.com/office/drawing/2014/main" id="{1421AEE8-95AF-4194-B2CB-886AAC292E51}"/>
            </a:ext>
          </a:extLst>
        </xdr:cNvPr>
        <xdr:cNvCxnSpPr/>
      </xdr:nvCxnSpPr>
      <xdr:spPr>
        <a:xfrm>
          <a:off x="1765300" y="625199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a:extLst>
            <a:ext uri="{FF2B5EF4-FFF2-40B4-BE49-F238E27FC236}">
              <a16:creationId xmlns:a16="http://schemas.microsoft.com/office/drawing/2014/main" id="{94A72E1E-61C6-4953-9F86-C47787F1B2C5}"/>
            </a:ext>
          </a:extLst>
        </xdr:cNvPr>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a:extLst>
            <a:ext uri="{FF2B5EF4-FFF2-40B4-BE49-F238E27FC236}">
              <a16:creationId xmlns:a16="http://schemas.microsoft.com/office/drawing/2014/main" id="{7CEE0842-E471-46F1-9DE7-0ABD481D1B90}"/>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3" name="n_3aveValue有形固定資産減価償却率">
          <a:extLst>
            <a:ext uri="{FF2B5EF4-FFF2-40B4-BE49-F238E27FC236}">
              <a16:creationId xmlns:a16="http://schemas.microsoft.com/office/drawing/2014/main" id="{5BCA1999-A81A-426E-81A9-B92B85C1E17F}"/>
            </a:ext>
          </a:extLst>
        </xdr:cNvPr>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4" name="n_4aveValue有形固定資産減価償却率">
          <a:extLst>
            <a:ext uri="{FF2B5EF4-FFF2-40B4-BE49-F238E27FC236}">
              <a16:creationId xmlns:a16="http://schemas.microsoft.com/office/drawing/2014/main" id="{D54151C9-379B-4169-9776-19FEB1C7ED36}"/>
            </a:ext>
          </a:extLst>
        </xdr:cNvPr>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44467</xdr:rowOff>
    </xdr:from>
    <xdr:ext cx="405111" cy="259045"/>
    <xdr:sp macro="" textlink="">
      <xdr:nvSpPr>
        <xdr:cNvPr id="95" name="n_1mainValue有形固定資産減価償却率">
          <a:extLst>
            <a:ext uri="{FF2B5EF4-FFF2-40B4-BE49-F238E27FC236}">
              <a16:creationId xmlns:a16="http://schemas.microsoft.com/office/drawing/2014/main" id="{00B84960-86FF-4656-A2F2-D70B691C3A1A}"/>
            </a:ext>
          </a:extLst>
        </xdr:cNvPr>
        <xdr:cNvSpPr txBox="1"/>
      </xdr:nvSpPr>
      <xdr:spPr>
        <a:xfrm>
          <a:off x="38360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151147</xdr:rowOff>
    </xdr:from>
    <xdr:ext cx="405111" cy="259045"/>
    <xdr:sp macro="" textlink="">
      <xdr:nvSpPr>
        <xdr:cNvPr id="96" name="n_2mainValue有形固定資産減価償却率">
          <a:extLst>
            <a:ext uri="{FF2B5EF4-FFF2-40B4-BE49-F238E27FC236}">
              <a16:creationId xmlns:a16="http://schemas.microsoft.com/office/drawing/2014/main" id="{1900E770-FE10-447F-BD24-44C02D4DC41C}"/>
            </a:ext>
          </a:extLst>
        </xdr:cNvPr>
        <xdr:cNvSpPr txBox="1"/>
      </xdr:nvSpPr>
      <xdr:spPr>
        <a:xfrm>
          <a:off x="30867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93574</xdr:rowOff>
    </xdr:from>
    <xdr:ext cx="405111" cy="259045"/>
    <xdr:sp macro="" textlink="">
      <xdr:nvSpPr>
        <xdr:cNvPr id="97" name="n_3mainValue有形固定資産減価償却率">
          <a:extLst>
            <a:ext uri="{FF2B5EF4-FFF2-40B4-BE49-F238E27FC236}">
              <a16:creationId xmlns:a16="http://schemas.microsoft.com/office/drawing/2014/main" id="{573F4064-670F-4105-BFF2-C58DC49C868C}"/>
            </a:ext>
          </a:extLst>
        </xdr:cNvPr>
        <xdr:cNvSpPr txBox="1"/>
      </xdr:nvSpPr>
      <xdr:spPr>
        <a:xfrm>
          <a:off x="2324744" y="635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98" name="n_4mainValue有形固定資産減価償却率">
          <a:extLst>
            <a:ext uri="{FF2B5EF4-FFF2-40B4-BE49-F238E27FC236}">
              <a16:creationId xmlns:a16="http://schemas.microsoft.com/office/drawing/2014/main" id="{FD0FD6CB-71A8-491E-AC27-2F812D045029}"/>
            </a:ext>
          </a:extLst>
        </xdr:cNvPr>
        <xdr:cNvSpPr txBox="1"/>
      </xdr:nvSpPr>
      <xdr:spPr>
        <a:xfrm>
          <a:off x="1562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888E3FC-16FB-44E5-A766-50A4A24174D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9251B74-EAEA-4D52-A19B-2F2B097E2FA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ED5226F-DF3E-4F63-AF25-A13F00381ED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6E6B7F6-4A3C-4FE1-A69B-6984B064F3C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BBE5698-1F3E-47C1-B233-F8DE62A2664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6248E1C-B979-46F9-A182-01AF81122EB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2D2DC38-9D14-4B6E-BA9D-FCAEF178AEA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FF3A82A-0E09-4F4A-97D0-8E57EEFA88B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05E1E55-E78A-4289-8BB6-07D0E66E589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1D0ED88-851C-4ECE-92A5-8B4A92177FB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0B7801B-2F07-47A7-B678-E9D8D9924F6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FB5E2FA-0232-4113-A670-62589BC4E76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C37BF48-D94D-472F-B945-06EC80A5CEA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全国の平均、埼玉県平均及び類似団体の平均を上回っているものの、前年度から４．２ポイント下がった。これは主に地方債残高の減により将来負担額が減少したことに伴い、比率が減少したもの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引き続き、入間市行政改革大綱第２期実行計画に基づき、地方債の現在高を歳入総額の範囲内に収めるとともに、経常経費の見直しを進め、弾力性のある財政運営に取り組む。</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8BE3C99-E228-4113-B587-6ACA7C77DDC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C9D14C2-26B6-41D4-86FC-F1EFC198D6C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FCFAC95-F782-4A61-87D6-DF5D2D50BE1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F9C61104-88C6-4E66-B76F-74FE4D95A27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695DD7A-9B86-430E-A3F3-BD14AF10A5E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E70A47B6-C9A8-4BF3-AD56-98E5260B6AA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B88A23E1-CFF9-4F6F-81BE-5109130CEE2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973A45F3-FD2E-415A-BBBE-84A1BC63F00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EDE69205-99C6-406C-A0DA-8963C986925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455766DE-936F-4F30-BE98-E28A53DB821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55588C78-77FC-4FD5-BB2D-3BD5AA7964D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0E68096-870A-4DD4-A928-DB949837255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22A62812-8ED6-433A-ABB9-801D8CFA909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F86EFC0C-7163-4AF4-B3F3-D6CC73E5FC6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5E792493-F82B-45E8-8B2D-670D20FC647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0A942C4-53BE-4893-8FEF-1E92FA52AAD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D0495242-49CC-4F5B-A251-D91D06488D2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a:extLst>
            <a:ext uri="{FF2B5EF4-FFF2-40B4-BE49-F238E27FC236}">
              <a16:creationId xmlns:a16="http://schemas.microsoft.com/office/drawing/2014/main" id="{BA491B25-53C5-4B71-BCB9-456B08421646}"/>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a:extLst>
            <a:ext uri="{FF2B5EF4-FFF2-40B4-BE49-F238E27FC236}">
              <a16:creationId xmlns:a16="http://schemas.microsoft.com/office/drawing/2014/main" id="{C1286A2E-9F0F-4E17-9536-28904885343D}"/>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a:extLst>
            <a:ext uri="{FF2B5EF4-FFF2-40B4-BE49-F238E27FC236}">
              <a16:creationId xmlns:a16="http://schemas.microsoft.com/office/drawing/2014/main" id="{0D4C30E5-5BFC-45BD-9EE7-AA1EA3DF7BFA}"/>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D584DEB8-B5B5-40C2-A23B-18223A523F5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A2EE55AE-7A30-4886-B4E7-278799BAA33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a:extLst>
            <a:ext uri="{FF2B5EF4-FFF2-40B4-BE49-F238E27FC236}">
              <a16:creationId xmlns:a16="http://schemas.microsoft.com/office/drawing/2014/main" id="{4357E297-9A6E-42A6-A0C0-D63DD4195804}"/>
            </a:ext>
          </a:extLst>
        </xdr:cNvPr>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a:extLst>
            <a:ext uri="{FF2B5EF4-FFF2-40B4-BE49-F238E27FC236}">
              <a16:creationId xmlns:a16="http://schemas.microsoft.com/office/drawing/2014/main" id="{7F69327D-D6D3-4F54-A6B8-C39F84E9C156}"/>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a:extLst>
            <a:ext uri="{FF2B5EF4-FFF2-40B4-BE49-F238E27FC236}">
              <a16:creationId xmlns:a16="http://schemas.microsoft.com/office/drawing/2014/main" id="{532A9DC9-E62F-45CD-A54F-9B93F65E37B5}"/>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a:extLst>
            <a:ext uri="{FF2B5EF4-FFF2-40B4-BE49-F238E27FC236}">
              <a16:creationId xmlns:a16="http://schemas.microsoft.com/office/drawing/2014/main" id="{AB8FE3D7-9BB4-4728-9E4A-2373005840DD}"/>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a:extLst>
            <a:ext uri="{FF2B5EF4-FFF2-40B4-BE49-F238E27FC236}">
              <a16:creationId xmlns:a16="http://schemas.microsoft.com/office/drawing/2014/main" id="{D7BA4727-481D-4BFA-AC4F-A77CD48F3C24}"/>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a:extLst>
            <a:ext uri="{FF2B5EF4-FFF2-40B4-BE49-F238E27FC236}">
              <a16:creationId xmlns:a16="http://schemas.microsoft.com/office/drawing/2014/main" id="{CCD5599F-1B78-40FA-A091-381EF5E40C29}"/>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BFBF0BF-EE80-4D34-BDF4-E2F701B84FC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B58CA78-C838-45E9-8BD6-AB106E81F40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EFF2912-15B5-4DAD-B11A-903210DB216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9D28F25-C3DA-49FF-94D8-4DE75C78D19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CAADD20-8AD0-4F0C-8612-017904AD2B6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85643</xdr:rowOff>
    </xdr:from>
    <xdr:to>
      <xdr:col>76</xdr:col>
      <xdr:colOff>73025</xdr:colOff>
      <xdr:row>31</xdr:row>
      <xdr:rowOff>15793</xdr:rowOff>
    </xdr:to>
    <xdr:sp macro="" textlink="">
      <xdr:nvSpPr>
        <xdr:cNvPr id="145" name="楕円 144">
          <a:extLst>
            <a:ext uri="{FF2B5EF4-FFF2-40B4-BE49-F238E27FC236}">
              <a16:creationId xmlns:a16="http://schemas.microsoft.com/office/drawing/2014/main" id="{110F320D-7AE4-40FF-B8EB-CD220C062719}"/>
            </a:ext>
          </a:extLst>
        </xdr:cNvPr>
        <xdr:cNvSpPr/>
      </xdr:nvSpPr>
      <xdr:spPr>
        <a:xfrm>
          <a:off x="14744700" y="600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64070</xdr:rowOff>
    </xdr:from>
    <xdr:ext cx="469744" cy="259045"/>
    <xdr:sp macro="" textlink="">
      <xdr:nvSpPr>
        <xdr:cNvPr id="146" name="債務償還比率該当値テキスト">
          <a:extLst>
            <a:ext uri="{FF2B5EF4-FFF2-40B4-BE49-F238E27FC236}">
              <a16:creationId xmlns:a16="http://schemas.microsoft.com/office/drawing/2014/main" id="{42414B34-99EE-434C-B1F4-D7E309CA1552}"/>
            </a:ext>
          </a:extLst>
        </xdr:cNvPr>
        <xdr:cNvSpPr txBox="1"/>
      </xdr:nvSpPr>
      <xdr:spPr>
        <a:xfrm>
          <a:off x="14846300" y="597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92120</xdr:rowOff>
    </xdr:from>
    <xdr:to>
      <xdr:col>72</xdr:col>
      <xdr:colOff>123825</xdr:colOff>
      <xdr:row>31</xdr:row>
      <xdr:rowOff>22270</xdr:rowOff>
    </xdr:to>
    <xdr:sp macro="" textlink="">
      <xdr:nvSpPr>
        <xdr:cNvPr id="147" name="楕円 146">
          <a:extLst>
            <a:ext uri="{FF2B5EF4-FFF2-40B4-BE49-F238E27FC236}">
              <a16:creationId xmlns:a16="http://schemas.microsoft.com/office/drawing/2014/main" id="{269A3EB3-14E7-469B-84FE-B67D0B835B83}"/>
            </a:ext>
          </a:extLst>
        </xdr:cNvPr>
        <xdr:cNvSpPr/>
      </xdr:nvSpPr>
      <xdr:spPr>
        <a:xfrm>
          <a:off x="14033500" y="60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136443</xdr:rowOff>
    </xdr:from>
    <xdr:to>
      <xdr:col>76</xdr:col>
      <xdr:colOff>22225</xdr:colOff>
      <xdr:row>30</xdr:row>
      <xdr:rowOff>142920</xdr:rowOff>
    </xdr:to>
    <xdr:cxnSp macro="">
      <xdr:nvCxnSpPr>
        <xdr:cNvPr id="148" name="直線コネクタ 147">
          <a:extLst>
            <a:ext uri="{FF2B5EF4-FFF2-40B4-BE49-F238E27FC236}">
              <a16:creationId xmlns:a16="http://schemas.microsoft.com/office/drawing/2014/main" id="{C3B39D93-82B6-42CC-AE55-38D4257A3A2B}"/>
            </a:ext>
          </a:extLst>
        </xdr:cNvPr>
        <xdr:cNvCxnSpPr/>
      </xdr:nvCxnSpPr>
      <xdr:spPr>
        <a:xfrm flipV="1">
          <a:off x="14084300" y="6051468"/>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77125</xdr:rowOff>
    </xdr:from>
    <xdr:to>
      <xdr:col>68</xdr:col>
      <xdr:colOff>123825</xdr:colOff>
      <xdr:row>30</xdr:row>
      <xdr:rowOff>7275</xdr:rowOff>
    </xdr:to>
    <xdr:sp macro="" textlink="">
      <xdr:nvSpPr>
        <xdr:cNvPr id="149" name="楕円 148">
          <a:extLst>
            <a:ext uri="{FF2B5EF4-FFF2-40B4-BE49-F238E27FC236}">
              <a16:creationId xmlns:a16="http://schemas.microsoft.com/office/drawing/2014/main" id="{B9C593E6-B61E-4B31-B860-AB38ACA7FC91}"/>
            </a:ext>
          </a:extLst>
        </xdr:cNvPr>
        <xdr:cNvSpPr/>
      </xdr:nvSpPr>
      <xdr:spPr>
        <a:xfrm>
          <a:off x="13271500" y="58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127925</xdr:rowOff>
    </xdr:from>
    <xdr:to>
      <xdr:col>72</xdr:col>
      <xdr:colOff>73025</xdr:colOff>
      <xdr:row>30</xdr:row>
      <xdr:rowOff>142920</xdr:rowOff>
    </xdr:to>
    <xdr:cxnSp macro="">
      <xdr:nvCxnSpPr>
        <xdr:cNvPr id="150" name="直線コネクタ 149">
          <a:extLst>
            <a:ext uri="{FF2B5EF4-FFF2-40B4-BE49-F238E27FC236}">
              <a16:creationId xmlns:a16="http://schemas.microsoft.com/office/drawing/2014/main" id="{32863BE6-BF37-4B57-B9AE-1ACC68F390C2}"/>
            </a:ext>
          </a:extLst>
        </xdr:cNvPr>
        <xdr:cNvCxnSpPr/>
      </xdr:nvCxnSpPr>
      <xdr:spPr>
        <a:xfrm>
          <a:off x="13322300" y="5871500"/>
          <a:ext cx="762000" cy="18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68254</xdr:rowOff>
    </xdr:from>
    <xdr:to>
      <xdr:col>64</xdr:col>
      <xdr:colOff>123825</xdr:colOff>
      <xdr:row>31</xdr:row>
      <xdr:rowOff>169854</xdr:rowOff>
    </xdr:to>
    <xdr:sp macro="" textlink="">
      <xdr:nvSpPr>
        <xdr:cNvPr id="151" name="楕円 150">
          <a:extLst>
            <a:ext uri="{FF2B5EF4-FFF2-40B4-BE49-F238E27FC236}">
              <a16:creationId xmlns:a16="http://schemas.microsoft.com/office/drawing/2014/main" id="{9950A0C1-3F6C-4E2D-856E-6DBC2D363585}"/>
            </a:ext>
          </a:extLst>
        </xdr:cNvPr>
        <xdr:cNvSpPr/>
      </xdr:nvSpPr>
      <xdr:spPr>
        <a:xfrm>
          <a:off x="12509500" y="61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127925</xdr:rowOff>
    </xdr:from>
    <xdr:to>
      <xdr:col>68</xdr:col>
      <xdr:colOff>73025</xdr:colOff>
      <xdr:row>31</xdr:row>
      <xdr:rowOff>119054</xdr:rowOff>
    </xdr:to>
    <xdr:cxnSp macro="">
      <xdr:nvCxnSpPr>
        <xdr:cNvPr id="152" name="直線コネクタ 151">
          <a:extLst>
            <a:ext uri="{FF2B5EF4-FFF2-40B4-BE49-F238E27FC236}">
              <a16:creationId xmlns:a16="http://schemas.microsoft.com/office/drawing/2014/main" id="{8FE7E667-DA6E-48ED-9E91-4A3547158FA8}"/>
            </a:ext>
          </a:extLst>
        </xdr:cNvPr>
        <xdr:cNvCxnSpPr/>
      </xdr:nvCxnSpPr>
      <xdr:spPr>
        <a:xfrm flipV="1">
          <a:off x="12560300" y="5871500"/>
          <a:ext cx="762000" cy="3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102643</xdr:rowOff>
    </xdr:from>
    <xdr:to>
      <xdr:col>60</xdr:col>
      <xdr:colOff>123825</xdr:colOff>
      <xdr:row>32</xdr:row>
      <xdr:rowOff>32793</xdr:rowOff>
    </xdr:to>
    <xdr:sp macro="" textlink="">
      <xdr:nvSpPr>
        <xdr:cNvPr id="153" name="楕円 152">
          <a:extLst>
            <a:ext uri="{FF2B5EF4-FFF2-40B4-BE49-F238E27FC236}">
              <a16:creationId xmlns:a16="http://schemas.microsoft.com/office/drawing/2014/main" id="{1A814BA5-C3E6-4948-81E5-1649A9AF4013}"/>
            </a:ext>
          </a:extLst>
        </xdr:cNvPr>
        <xdr:cNvSpPr/>
      </xdr:nvSpPr>
      <xdr:spPr>
        <a:xfrm>
          <a:off x="11747500" y="618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119054</xdr:rowOff>
    </xdr:from>
    <xdr:to>
      <xdr:col>64</xdr:col>
      <xdr:colOff>73025</xdr:colOff>
      <xdr:row>31</xdr:row>
      <xdr:rowOff>153443</xdr:rowOff>
    </xdr:to>
    <xdr:cxnSp macro="">
      <xdr:nvCxnSpPr>
        <xdr:cNvPr id="154" name="直線コネクタ 153">
          <a:extLst>
            <a:ext uri="{FF2B5EF4-FFF2-40B4-BE49-F238E27FC236}">
              <a16:creationId xmlns:a16="http://schemas.microsoft.com/office/drawing/2014/main" id="{3DECC390-44E8-4377-B539-9A5C6627B707}"/>
            </a:ext>
          </a:extLst>
        </xdr:cNvPr>
        <xdr:cNvCxnSpPr/>
      </xdr:nvCxnSpPr>
      <xdr:spPr>
        <a:xfrm flipV="1">
          <a:off x="11798300" y="6205529"/>
          <a:ext cx="762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a:extLst>
            <a:ext uri="{FF2B5EF4-FFF2-40B4-BE49-F238E27FC236}">
              <a16:creationId xmlns:a16="http://schemas.microsoft.com/office/drawing/2014/main" id="{14B3766A-F2C0-4898-80C6-3CF234284139}"/>
            </a:ext>
          </a:extLst>
        </xdr:cNvPr>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56" name="n_2aveValue債務償還比率">
          <a:extLst>
            <a:ext uri="{FF2B5EF4-FFF2-40B4-BE49-F238E27FC236}">
              <a16:creationId xmlns:a16="http://schemas.microsoft.com/office/drawing/2014/main" id="{EB003985-AC2F-4CD6-B088-B8B1E57203B5}"/>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a:extLst>
            <a:ext uri="{FF2B5EF4-FFF2-40B4-BE49-F238E27FC236}">
              <a16:creationId xmlns:a16="http://schemas.microsoft.com/office/drawing/2014/main" id="{B578BF5A-C5CD-4179-B378-0E4A7B8F7FA7}"/>
            </a:ext>
          </a:extLst>
        </xdr:cNvPr>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a:extLst>
            <a:ext uri="{FF2B5EF4-FFF2-40B4-BE49-F238E27FC236}">
              <a16:creationId xmlns:a16="http://schemas.microsoft.com/office/drawing/2014/main" id="{63315CFC-656B-48BF-AAC9-C30B3D48BB8F}"/>
            </a:ext>
          </a:extLst>
        </xdr:cNvPr>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13397</xdr:rowOff>
    </xdr:from>
    <xdr:ext cx="469744" cy="259045"/>
    <xdr:sp macro="" textlink="">
      <xdr:nvSpPr>
        <xdr:cNvPr id="159" name="n_1mainValue債務償還比率">
          <a:extLst>
            <a:ext uri="{FF2B5EF4-FFF2-40B4-BE49-F238E27FC236}">
              <a16:creationId xmlns:a16="http://schemas.microsoft.com/office/drawing/2014/main" id="{FEF2DD38-A7E3-4B1E-BC88-F1E01EB734D9}"/>
            </a:ext>
          </a:extLst>
        </xdr:cNvPr>
        <xdr:cNvSpPr txBox="1"/>
      </xdr:nvSpPr>
      <xdr:spPr>
        <a:xfrm>
          <a:off x="13836727" y="609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23802</xdr:rowOff>
    </xdr:from>
    <xdr:ext cx="469744" cy="259045"/>
    <xdr:sp macro="" textlink="">
      <xdr:nvSpPr>
        <xdr:cNvPr id="160" name="n_2mainValue債務償還比率">
          <a:extLst>
            <a:ext uri="{FF2B5EF4-FFF2-40B4-BE49-F238E27FC236}">
              <a16:creationId xmlns:a16="http://schemas.microsoft.com/office/drawing/2014/main" id="{EC1813CD-AC8A-4E36-85C3-738F4550BF61}"/>
            </a:ext>
          </a:extLst>
        </xdr:cNvPr>
        <xdr:cNvSpPr txBox="1"/>
      </xdr:nvSpPr>
      <xdr:spPr>
        <a:xfrm>
          <a:off x="13087427" y="55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160981</xdr:rowOff>
    </xdr:from>
    <xdr:ext cx="469744" cy="259045"/>
    <xdr:sp macro="" textlink="">
      <xdr:nvSpPr>
        <xdr:cNvPr id="161" name="n_3mainValue債務償還比率">
          <a:extLst>
            <a:ext uri="{FF2B5EF4-FFF2-40B4-BE49-F238E27FC236}">
              <a16:creationId xmlns:a16="http://schemas.microsoft.com/office/drawing/2014/main" id="{1B519164-D2DF-4952-8850-3A59850BA5DD}"/>
            </a:ext>
          </a:extLst>
        </xdr:cNvPr>
        <xdr:cNvSpPr txBox="1"/>
      </xdr:nvSpPr>
      <xdr:spPr>
        <a:xfrm>
          <a:off x="12325427" y="624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23920</xdr:rowOff>
    </xdr:from>
    <xdr:ext cx="469744" cy="259045"/>
    <xdr:sp macro="" textlink="">
      <xdr:nvSpPr>
        <xdr:cNvPr id="162" name="n_4mainValue債務償還比率">
          <a:extLst>
            <a:ext uri="{FF2B5EF4-FFF2-40B4-BE49-F238E27FC236}">
              <a16:creationId xmlns:a16="http://schemas.microsoft.com/office/drawing/2014/main" id="{30D663B3-908F-4DBA-854A-85210ABA51B1}"/>
            </a:ext>
          </a:extLst>
        </xdr:cNvPr>
        <xdr:cNvSpPr txBox="1"/>
      </xdr:nvSpPr>
      <xdr:spPr>
        <a:xfrm>
          <a:off x="11563427" y="628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7301073-7590-45B2-94A7-A052A44F7AA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B7101AF-6E3C-445F-B01E-4D6294E5C4A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EA3CBC3-2F1B-4D85-A205-952150DDBDD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8C4E9C5-D3D3-4979-BF2B-113EC7798DA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5A8C49D-FF59-4834-A679-37D5608E2F4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78D973D-F91D-45D2-823F-1867096F08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D39AC9-B417-4D11-9AA0-9EE220A7FB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641499-449C-4F03-8423-BE8EFB1211D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9FBAA6-8582-4D1C-A3C3-33B3FAA8FA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3A54E8-C8AA-4078-9E8B-0E8D220245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A4416A-01FD-47EB-AB52-164192CB66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7C9536-9AC6-4404-AC74-6CDFCA1DDB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F913B1-1E24-41F6-9E74-9613E16033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31840F-FC90-4114-9251-2CC49BEA7F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34D848-70DA-4031-8541-F432AF15A91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396711-7100-49F1-8A8D-CBCB1101EA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88E944-F936-4474-9017-C50005DD99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D8F3DF-C83A-46C9-BA9E-6552E2A99A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67339B-7138-4513-A1C9-CB4ECA0C98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7D230A-C7C2-4C72-A353-B23F6D316C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74934D-2702-4EE3-B048-9280CC3170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012239-1B56-4ABE-916D-18935631FF7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A280DC-0D04-4386-AA7A-57FD583A18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218BC9-E2A3-4731-9561-970A528E2E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102FBB-8949-4866-8745-00E4067570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3B22AE-2F1E-46EC-B92C-CD0EF562E9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DDB7A7-0269-4085-9A03-1B440A431A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028C80-242E-48AE-BC6C-93AE749155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0D59C3-F069-485E-8348-9DF1CB7AD1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D0AB71-4738-47D9-B731-C470320B6D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13EDE7-4DDD-4E2F-B25E-06BFA30A96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58734A-4219-4006-BB7A-418AC5FEEBD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93EB46-4C4E-4837-B825-B268E0A2BD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09C9F9-DF5F-4DF9-96A2-4972F3C238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BD8513-96E1-4043-BDB9-7012DB896FD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1261DE-6E71-4D9F-8FFF-9A9DCFCE6BB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9CCEC2-029D-4CEF-A440-33EFA5CA76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945868-29CC-47D8-A174-8AF3C5BDEA5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D7FB880-8DA7-4B0E-AC96-4C528735D30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74618EA-13B6-482E-A94D-95541974685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7C0715-3B3D-4C8B-BAA1-9E8E79CAF1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E64AAD-0A6E-4D89-8723-8B8EFA2B54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038AA2-2D5A-481F-9222-D56F32E7F3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FBA76D-181B-41E1-8259-C376211BFE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C42F66-F5C5-4721-97D9-AEFF0B9C721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93E9DF9-5FCE-4D34-8748-91E23FCAA8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5F7724-50EA-4A0C-B56B-AAAC6B2118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12D427-0A2C-4233-9103-CF3AFCC9DC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7391F62-C16F-4338-87D0-A55C1C69BD1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2A5A617-E3C2-43ED-9CCE-E7D05C007DD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AB6870E-1B49-4783-90C7-F0442ECBB4A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5968206-DE1E-4B1C-A384-6669CB87A22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9E17BD3-6F4E-42C9-8AC9-56024F6C41B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6E0ED4E-A9BC-4460-B060-36B6B44A830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D347042-AC91-4959-9294-F2B4037A2AE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B11F225-A35C-462D-B2D5-969820B9396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50030D1-0A2C-49EB-9018-4BF41EC1E0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625A8D9-3A2E-456A-9C8D-C8D4373B74D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5F54A64-64AB-4100-8E3F-44B793FDA11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04A8099A-D32F-45BB-83A2-002F05E92A9F}"/>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9457B27C-633B-4DA3-A263-1C9428E5D3BC}"/>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DFC5E5F7-2270-4025-919F-7FABCC9E3472}"/>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C4763689-7A13-4157-9440-CDE44B8EB91D}"/>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58FB3E32-7A56-410C-B028-320F508029F1}"/>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89CD0636-3D71-489D-AB95-224720D79306}"/>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8D213FE8-6244-49A4-971D-8C2982E580DE}"/>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4013A335-5CCF-4755-BA2F-8D33D2861F5A}"/>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20563125-552C-4298-8910-A13B8529CF91}"/>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8B716BBF-45D7-42DE-8C14-D404C7D08BF3}"/>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ED5F9917-E3E0-40FB-922E-12D4EC7E2E4F}"/>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A0D315C-50A1-4097-9A15-484AFF80E6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7901A0D-EB25-446B-B1A1-A1DB7C08CD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BF2BA74-DD11-4B1C-B2F5-60E08EBD0E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581706-8E8C-483C-B590-917314A58E9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8D1EFD-A7C1-4959-BE2E-302D6E24E5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52832</xdr:rowOff>
    </xdr:from>
    <xdr:to>
      <xdr:col>24</xdr:col>
      <xdr:colOff>114300</xdr:colOff>
      <xdr:row>38</xdr:row>
      <xdr:rowOff>154432</xdr:rowOff>
    </xdr:to>
    <xdr:sp macro="" textlink="">
      <xdr:nvSpPr>
        <xdr:cNvPr id="71" name="楕円 70">
          <a:extLst>
            <a:ext uri="{FF2B5EF4-FFF2-40B4-BE49-F238E27FC236}">
              <a16:creationId xmlns:a16="http://schemas.microsoft.com/office/drawing/2014/main" id="{AEC706F6-1126-4496-9254-FA3C78467F3E}"/>
            </a:ext>
          </a:extLst>
        </xdr:cNvPr>
        <xdr:cNvSpPr/>
      </xdr:nvSpPr>
      <xdr:spPr>
        <a:xfrm>
          <a:off x="45847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31259</xdr:rowOff>
    </xdr:from>
    <xdr:ext cx="405111" cy="259045"/>
    <xdr:sp macro="" textlink="">
      <xdr:nvSpPr>
        <xdr:cNvPr id="72" name="【道路】&#10;有形固定資産減価償却率該当値テキスト">
          <a:extLst>
            <a:ext uri="{FF2B5EF4-FFF2-40B4-BE49-F238E27FC236}">
              <a16:creationId xmlns:a16="http://schemas.microsoft.com/office/drawing/2014/main" id="{60F72C76-328B-4229-9CC6-BAA2E2B60E69}"/>
            </a:ext>
          </a:extLst>
        </xdr:cNvPr>
        <xdr:cNvSpPr txBox="1"/>
      </xdr:nvSpPr>
      <xdr:spPr>
        <a:xfrm>
          <a:off x="4673600"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169418</xdr:rowOff>
    </xdr:from>
    <xdr:to>
      <xdr:col>20</xdr:col>
      <xdr:colOff>38100</xdr:colOff>
      <xdr:row>38</xdr:row>
      <xdr:rowOff>99568</xdr:rowOff>
    </xdr:to>
    <xdr:sp macro="" textlink="">
      <xdr:nvSpPr>
        <xdr:cNvPr id="73" name="楕円 72">
          <a:extLst>
            <a:ext uri="{FF2B5EF4-FFF2-40B4-BE49-F238E27FC236}">
              <a16:creationId xmlns:a16="http://schemas.microsoft.com/office/drawing/2014/main" id="{626AF962-1355-46A3-BE69-DD69894DA667}"/>
            </a:ext>
          </a:extLst>
        </xdr:cNvPr>
        <xdr:cNvSpPr/>
      </xdr:nvSpPr>
      <xdr:spPr>
        <a:xfrm>
          <a:off x="3746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48768</xdr:rowOff>
    </xdr:from>
    <xdr:to>
      <xdr:col>24</xdr:col>
      <xdr:colOff>63500</xdr:colOff>
      <xdr:row>38</xdr:row>
      <xdr:rowOff>103632</xdr:rowOff>
    </xdr:to>
    <xdr:cxnSp macro="">
      <xdr:nvCxnSpPr>
        <xdr:cNvPr id="74" name="直線コネクタ 73">
          <a:extLst>
            <a:ext uri="{FF2B5EF4-FFF2-40B4-BE49-F238E27FC236}">
              <a16:creationId xmlns:a16="http://schemas.microsoft.com/office/drawing/2014/main" id="{2708A764-F47F-4C96-ADCA-5AA77475BEA2}"/>
            </a:ext>
          </a:extLst>
        </xdr:cNvPr>
        <xdr:cNvCxnSpPr/>
      </xdr:nvCxnSpPr>
      <xdr:spPr>
        <a:xfrm>
          <a:off x="3797300" y="65638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112268</xdr:rowOff>
    </xdr:from>
    <xdr:to>
      <xdr:col>15</xdr:col>
      <xdr:colOff>101600</xdr:colOff>
      <xdr:row>38</xdr:row>
      <xdr:rowOff>42418</xdr:rowOff>
    </xdr:to>
    <xdr:sp macro="" textlink="">
      <xdr:nvSpPr>
        <xdr:cNvPr id="75" name="楕円 74">
          <a:extLst>
            <a:ext uri="{FF2B5EF4-FFF2-40B4-BE49-F238E27FC236}">
              <a16:creationId xmlns:a16="http://schemas.microsoft.com/office/drawing/2014/main" id="{A5D9E5E9-0B9B-4A33-B1C7-0DA5E852CA62}"/>
            </a:ext>
          </a:extLst>
        </xdr:cNvPr>
        <xdr:cNvSpPr/>
      </xdr:nvSpPr>
      <xdr:spPr>
        <a:xfrm>
          <a:off x="2857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163068</xdr:rowOff>
    </xdr:from>
    <xdr:to>
      <xdr:col>19</xdr:col>
      <xdr:colOff>177800</xdr:colOff>
      <xdr:row>38</xdr:row>
      <xdr:rowOff>48768</xdr:rowOff>
    </xdr:to>
    <xdr:cxnSp macro="">
      <xdr:nvCxnSpPr>
        <xdr:cNvPr id="76" name="直線コネクタ 75">
          <a:extLst>
            <a:ext uri="{FF2B5EF4-FFF2-40B4-BE49-F238E27FC236}">
              <a16:creationId xmlns:a16="http://schemas.microsoft.com/office/drawing/2014/main" id="{EEAD9E92-26F9-4027-90A2-32A675A56D97}"/>
            </a:ext>
          </a:extLst>
        </xdr:cNvPr>
        <xdr:cNvCxnSpPr/>
      </xdr:nvCxnSpPr>
      <xdr:spPr>
        <a:xfrm>
          <a:off x="2908300" y="65067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55118</xdr:rowOff>
    </xdr:from>
    <xdr:to>
      <xdr:col>10</xdr:col>
      <xdr:colOff>165100</xdr:colOff>
      <xdr:row>37</xdr:row>
      <xdr:rowOff>156718</xdr:rowOff>
    </xdr:to>
    <xdr:sp macro="" textlink="">
      <xdr:nvSpPr>
        <xdr:cNvPr id="77" name="楕円 76">
          <a:extLst>
            <a:ext uri="{FF2B5EF4-FFF2-40B4-BE49-F238E27FC236}">
              <a16:creationId xmlns:a16="http://schemas.microsoft.com/office/drawing/2014/main" id="{81E3F2C0-CCFD-4070-9339-C4F3D814418F}"/>
            </a:ext>
          </a:extLst>
        </xdr:cNvPr>
        <xdr:cNvSpPr/>
      </xdr:nvSpPr>
      <xdr:spPr>
        <a:xfrm>
          <a:off x="1968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105918</xdr:rowOff>
    </xdr:from>
    <xdr:to>
      <xdr:col>15</xdr:col>
      <xdr:colOff>50800</xdr:colOff>
      <xdr:row>37</xdr:row>
      <xdr:rowOff>163068</xdr:rowOff>
    </xdr:to>
    <xdr:cxnSp macro="">
      <xdr:nvCxnSpPr>
        <xdr:cNvPr id="78" name="直線コネクタ 77">
          <a:extLst>
            <a:ext uri="{FF2B5EF4-FFF2-40B4-BE49-F238E27FC236}">
              <a16:creationId xmlns:a16="http://schemas.microsoft.com/office/drawing/2014/main" id="{55AF4250-6226-4C79-8004-DC0D16A8988F}"/>
            </a:ext>
          </a:extLst>
        </xdr:cNvPr>
        <xdr:cNvCxnSpPr/>
      </xdr:nvCxnSpPr>
      <xdr:spPr>
        <a:xfrm>
          <a:off x="2019300" y="64495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169418</xdr:rowOff>
    </xdr:from>
    <xdr:to>
      <xdr:col>6</xdr:col>
      <xdr:colOff>38100</xdr:colOff>
      <xdr:row>37</xdr:row>
      <xdr:rowOff>99568</xdr:rowOff>
    </xdr:to>
    <xdr:sp macro="" textlink="">
      <xdr:nvSpPr>
        <xdr:cNvPr id="79" name="楕円 78">
          <a:extLst>
            <a:ext uri="{FF2B5EF4-FFF2-40B4-BE49-F238E27FC236}">
              <a16:creationId xmlns:a16="http://schemas.microsoft.com/office/drawing/2014/main" id="{663CCBE9-0132-49DF-8E1B-CD0E3E783D41}"/>
            </a:ext>
          </a:extLst>
        </xdr:cNvPr>
        <xdr:cNvSpPr/>
      </xdr:nvSpPr>
      <xdr:spPr>
        <a:xfrm>
          <a:off x="1079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48768</xdr:rowOff>
    </xdr:from>
    <xdr:to>
      <xdr:col>10</xdr:col>
      <xdr:colOff>114300</xdr:colOff>
      <xdr:row>37</xdr:row>
      <xdr:rowOff>105918</xdr:rowOff>
    </xdr:to>
    <xdr:cxnSp macro="">
      <xdr:nvCxnSpPr>
        <xdr:cNvPr id="80" name="直線コネクタ 79">
          <a:extLst>
            <a:ext uri="{FF2B5EF4-FFF2-40B4-BE49-F238E27FC236}">
              <a16:creationId xmlns:a16="http://schemas.microsoft.com/office/drawing/2014/main" id="{94BB302F-CAC3-4668-AFA2-AFD22CCAC5CA}"/>
            </a:ext>
          </a:extLst>
        </xdr:cNvPr>
        <xdr:cNvCxnSpPr/>
      </xdr:nvCxnSpPr>
      <xdr:spPr>
        <a:xfrm>
          <a:off x="1130300" y="63924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8B9631CA-48F3-4261-AD21-83BCFA90A521}"/>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E6175DAF-D440-47DF-81DF-252D014716F5}"/>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71432E37-9012-4753-A2BA-5FB99B2C2AB2}"/>
            </a:ext>
          </a:extLst>
        </xdr:cNvPr>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028C8F23-F1FC-42C9-8153-9917CE727B11}"/>
            </a:ext>
          </a:extLst>
        </xdr:cNvPr>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90695</xdr:rowOff>
    </xdr:from>
    <xdr:ext cx="405111" cy="259045"/>
    <xdr:sp macro="" textlink="">
      <xdr:nvSpPr>
        <xdr:cNvPr id="85" name="n_1mainValue【道路】&#10;有形固定資産減価償却率">
          <a:extLst>
            <a:ext uri="{FF2B5EF4-FFF2-40B4-BE49-F238E27FC236}">
              <a16:creationId xmlns:a16="http://schemas.microsoft.com/office/drawing/2014/main" id="{A5494BF9-10EE-4129-AC3B-1754C8F0EB5C}"/>
            </a:ext>
          </a:extLst>
        </xdr:cNvPr>
        <xdr:cNvSpPr txBox="1"/>
      </xdr:nvSpPr>
      <xdr:spPr>
        <a:xfrm>
          <a:off x="35820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33545</xdr:rowOff>
    </xdr:from>
    <xdr:ext cx="405111" cy="259045"/>
    <xdr:sp macro="" textlink="">
      <xdr:nvSpPr>
        <xdr:cNvPr id="86" name="n_2mainValue【道路】&#10;有形固定資産減価償却率">
          <a:extLst>
            <a:ext uri="{FF2B5EF4-FFF2-40B4-BE49-F238E27FC236}">
              <a16:creationId xmlns:a16="http://schemas.microsoft.com/office/drawing/2014/main" id="{3B0ED791-315C-4D9C-B8F8-13312E5586A9}"/>
            </a:ext>
          </a:extLst>
        </xdr:cNvPr>
        <xdr:cNvSpPr txBox="1"/>
      </xdr:nvSpPr>
      <xdr:spPr>
        <a:xfrm>
          <a:off x="27057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147845</xdr:rowOff>
    </xdr:from>
    <xdr:ext cx="405111" cy="259045"/>
    <xdr:sp macro="" textlink="">
      <xdr:nvSpPr>
        <xdr:cNvPr id="87" name="n_3mainValue【道路】&#10;有形固定資産減価償却率">
          <a:extLst>
            <a:ext uri="{FF2B5EF4-FFF2-40B4-BE49-F238E27FC236}">
              <a16:creationId xmlns:a16="http://schemas.microsoft.com/office/drawing/2014/main" id="{E44E6A53-6DAB-4FEE-B87E-D1774DD4A9D3}"/>
            </a:ext>
          </a:extLst>
        </xdr:cNvPr>
        <xdr:cNvSpPr txBox="1"/>
      </xdr:nvSpPr>
      <xdr:spPr>
        <a:xfrm>
          <a:off x="1816744" y="649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90695</xdr:rowOff>
    </xdr:from>
    <xdr:ext cx="405111" cy="259045"/>
    <xdr:sp macro="" textlink="">
      <xdr:nvSpPr>
        <xdr:cNvPr id="88" name="n_4mainValue【道路】&#10;有形固定資産減価償却率">
          <a:extLst>
            <a:ext uri="{FF2B5EF4-FFF2-40B4-BE49-F238E27FC236}">
              <a16:creationId xmlns:a16="http://schemas.microsoft.com/office/drawing/2014/main" id="{66D27206-8E96-45CF-B8BD-B830E20C2DC5}"/>
            </a:ext>
          </a:extLst>
        </xdr:cNvPr>
        <xdr:cNvSpPr txBox="1"/>
      </xdr:nvSpPr>
      <xdr:spPr>
        <a:xfrm>
          <a:off x="927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1B7C1C9-58B1-49AF-977D-B71561C78D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7066948-E33F-4CB1-8ECE-60798C2D2F4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A743D79-3FC2-45BA-BCBD-748039FE37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82D67D4-5947-43A4-9D1F-9B83850B54B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034C446-0179-4341-B55D-1D3835C085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0D06EF5-8DAE-4574-8F4D-3C0311091D9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EAD52F8-9FCE-4F7A-9F3B-99D624DBDA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5D789D7-FC2B-483E-AD26-5FCC9844173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7F7E0CA-C6BD-4950-BDBF-1A673991353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808F892-9BB7-46CC-9943-04CFB37E310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04AD4BC-559F-4AA2-8304-58A2E43C6FD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9425454-A516-41E0-9029-D67D8166F90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9B1F76E-1AEA-40A0-A900-BB12BC396C6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CBD8F050-2D2C-4EA0-99F4-DBE4C832B40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987811B-9C7B-4FA6-A74C-6F096DB2D64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705B3B9-D450-4DC9-AE35-68F053500DF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881E68A-F706-4AB8-BA69-577C4E55167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689EA08-7A34-47C7-9E6F-C3E5325168A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69D8695-EA37-4EA7-99A7-BABF06B1A0B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613C515-D65A-4A7D-9746-8ED8BC02799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C3F78B8-6410-42CE-B053-231A6A4010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73162B4-B49D-4F53-BA48-CAF5B50598F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5D61D71-3834-4987-A8DB-703C8671270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A3446E4F-F4E8-4FEC-AC5F-FB594C650BFC}"/>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63BD99D8-23B3-4C13-B321-91F2297388F4}"/>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2592BA0E-30D1-4ECC-A5CD-A2BFF398AD0F}"/>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F51BA140-BF15-448D-A19F-FD3862831EAB}"/>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1DAA74F9-F161-4455-8F38-FAABB1EFE68A}"/>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3FB61591-B2DC-46C3-8B6E-B39C501ECAB0}"/>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BE8E1D1F-AA97-41B9-BC59-0894813A8239}"/>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15AA31AE-8998-4C58-BD7A-95A09C049C25}"/>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72187338-F93E-47E6-9CD6-9C9A488ECF24}"/>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DE347D94-F2C3-4B9A-8A45-F6576A5EE343}"/>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E914E06B-8ECF-4F3E-A3BF-DCE8AA61E1C7}"/>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D29878A-C067-4B0E-896D-54416667EB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8DC3449-2021-496B-8B92-C05FE96F7B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CD170A4-9099-411A-BB27-7A462AFF05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EBF543F-EF59-4B86-A793-B5FE6F4D64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9C5494-0A5D-4681-978F-097AE33549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100991</xdr:rowOff>
    </xdr:from>
    <xdr:to>
      <xdr:col>55</xdr:col>
      <xdr:colOff>50800</xdr:colOff>
      <xdr:row>40</xdr:row>
      <xdr:rowOff>31141</xdr:rowOff>
    </xdr:to>
    <xdr:sp macro="" textlink="">
      <xdr:nvSpPr>
        <xdr:cNvPr id="128" name="楕円 127">
          <a:extLst>
            <a:ext uri="{FF2B5EF4-FFF2-40B4-BE49-F238E27FC236}">
              <a16:creationId xmlns:a16="http://schemas.microsoft.com/office/drawing/2014/main" id="{83F72FC6-10B8-4108-BC64-D1956EA0DCC2}"/>
            </a:ext>
          </a:extLst>
        </xdr:cNvPr>
        <xdr:cNvSpPr/>
      </xdr:nvSpPr>
      <xdr:spPr>
        <a:xfrm>
          <a:off x="10426700" y="67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79418</xdr:rowOff>
    </xdr:from>
    <xdr:ext cx="469744" cy="259045"/>
    <xdr:sp macro="" textlink="">
      <xdr:nvSpPr>
        <xdr:cNvPr id="129" name="【道路】&#10;一人当たり延長該当値テキスト">
          <a:extLst>
            <a:ext uri="{FF2B5EF4-FFF2-40B4-BE49-F238E27FC236}">
              <a16:creationId xmlns:a16="http://schemas.microsoft.com/office/drawing/2014/main" id="{7AAD7F35-BA6E-465B-A08F-180C72478DA4}"/>
            </a:ext>
          </a:extLst>
        </xdr:cNvPr>
        <xdr:cNvSpPr txBox="1"/>
      </xdr:nvSpPr>
      <xdr:spPr>
        <a:xfrm>
          <a:off x="10515600" y="676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103657</xdr:rowOff>
    </xdr:from>
    <xdr:to>
      <xdr:col>50</xdr:col>
      <xdr:colOff>165100</xdr:colOff>
      <xdr:row>40</xdr:row>
      <xdr:rowOff>33807</xdr:rowOff>
    </xdr:to>
    <xdr:sp macro="" textlink="">
      <xdr:nvSpPr>
        <xdr:cNvPr id="130" name="楕円 129">
          <a:extLst>
            <a:ext uri="{FF2B5EF4-FFF2-40B4-BE49-F238E27FC236}">
              <a16:creationId xmlns:a16="http://schemas.microsoft.com/office/drawing/2014/main" id="{5432E238-1F28-47E5-9C12-FC5520B13EDD}"/>
            </a:ext>
          </a:extLst>
        </xdr:cNvPr>
        <xdr:cNvSpPr/>
      </xdr:nvSpPr>
      <xdr:spPr>
        <a:xfrm>
          <a:off x="9588500" y="67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151791</xdr:rowOff>
    </xdr:from>
    <xdr:to>
      <xdr:col>55</xdr:col>
      <xdr:colOff>0</xdr:colOff>
      <xdr:row>39</xdr:row>
      <xdr:rowOff>154457</xdr:rowOff>
    </xdr:to>
    <xdr:cxnSp macro="">
      <xdr:nvCxnSpPr>
        <xdr:cNvPr id="131" name="直線コネクタ 130">
          <a:extLst>
            <a:ext uri="{FF2B5EF4-FFF2-40B4-BE49-F238E27FC236}">
              <a16:creationId xmlns:a16="http://schemas.microsoft.com/office/drawing/2014/main" id="{9FE085DA-3E9A-4EBA-8575-AA523D57FE05}"/>
            </a:ext>
          </a:extLst>
        </xdr:cNvPr>
        <xdr:cNvCxnSpPr/>
      </xdr:nvCxnSpPr>
      <xdr:spPr>
        <a:xfrm flipV="1">
          <a:off x="9639300" y="6838341"/>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105334</xdr:rowOff>
    </xdr:from>
    <xdr:to>
      <xdr:col>46</xdr:col>
      <xdr:colOff>38100</xdr:colOff>
      <xdr:row>40</xdr:row>
      <xdr:rowOff>35484</xdr:rowOff>
    </xdr:to>
    <xdr:sp macro="" textlink="">
      <xdr:nvSpPr>
        <xdr:cNvPr id="132" name="楕円 131">
          <a:extLst>
            <a:ext uri="{FF2B5EF4-FFF2-40B4-BE49-F238E27FC236}">
              <a16:creationId xmlns:a16="http://schemas.microsoft.com/office/drawing/2014/main" id="{33B78549-3366-4B69-BF5D-76FCCA61A76C}"/>
            </a:ext>
          </a:extLst>
        </xdr:cNvPr>
        <xdr:cNvSpPr/>
      </xdr:nvSpPr>
      <xdr:spPr>
        <a:xfrm>
          <a:off x="8699500" y="67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154457</xdr:rowOff>
    </xdr:from>
    <xdr:to>
      <xdr:col>50</xdr:col>
      <xdr:colOff>114300</xdr:colOff>
      <xdr:row>39</xdr:row>
      <xdr:rowOff>156134</xdr:rowOff>
    </xdr:to>
    <xdr:cxnSp macro="">
      <xdr:nvCxnSpPr>
        <xdr:cNvPr id="133" name="直線コネクタ 132">
          <a:extLst>
            <a:ext uri="{FF2B5EF4-FFF2-40B4-BE49-F238E27FC236}">
              <a16:creationId xmlns:a16="http://schemas.microsoft.com/office/drawing/2014/main" id="{4037EBC7-1F0D-4CEA-BC49-F4D0110CC966}"/>
            </a:ext>
          </a:extLst>
        </xdr:cNvPr>
        <xdr:cNvCxnSpPr/>
      </xdr:nvCxnSpPr>
      <xdr:spPr>
        <a:xfrm flipV="1">
          <a:off x="8750300" y="684100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107620</xdr:rowOff>
    </xdr:from>
    <xdr:to>
      <xdr:col>41</xdr:col>
      <xdr:colOff>101600</xdr:colOff>
      <xdr:row>40</xdr:row>
      <xdr:rowOff>37770</xdr:rowOff>
    </xdr:to>
    <xdr:sp macro="" textlink="">
      <xdr:nvSpPr>
        <xdr:cNvPr id="134" name="楕円 133">
          <a:extLst>
            <a:ext uri="{FF2B5EF4-FFF2-40B4-BE49-F238E27FC236}">
              <a16:creationId xmlns:a16="http://schemas.microsoft.com/office/drawing/2014/main" id="{FFB2B101-875A-4F7F-B718-DB4E419933DD}"/>
            </a:ext>
          </a:extLst>
        </xdr:cNvPr>
        <xdr:cNvSpPr/>
      </xdr:nvSpPr>
      <xdr:spPr>
        <a:xfrm>
          <a:off x="7810500" y="67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156134</xdr:rowOff>
    </xdr:from>
    <xdr:to>
      <xdr:col>45</xdr:col>
      <xdr:colOff>177800</xdr:colOff>
      <xdr:row>39</xdr:row>
      <xdr:rowOff>158420</xdr:rowOff>
    </xdr:to>
    <xdr:cxnSp macro="">
      <xdr:nvCxnSpPr>
        <xdr:cNvPr id="135" name="直線コネクタ 134">
          <a:extLst>
            <a:ext uri="{FF2B5EF4-FFF2-40B4-BE49-F238E27FC236}">
              <a16:creationId xmlns:a16="http://schemas.microsoft.com/office/drawing/2014/main" id="{7E43F260-C303-458F-8A92-DAA9EA396289}"/>
            </a:ext>
          </a:extLst>
        </xdr:cNvPr>
        <xdr:cNvCxnSpPr/>
      </xdr:nvCxnSpPr>
      <xdr:spPr>
        <a:xfrm flipV="1">
          <a:off x="7861300" y="68426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109068</xdr:rowOff>
    </xdr:from>
    <xdr:to>
      <xdr:col>36</xdr:col>
      <xdr:colOff>165100</xdr:colOff>
      <xdr:row>40</xdr:row>
      <xdr:rowOff>39218</xdr:rowOff>
    </xdr:to>
    <xdr:sp macro="" textlink="">
      <xdr:nvSpPr>
        <xdr:cNvPr id="136" name="楕円 135">
          <a:extLst>
            <a:ext uri="{FF2B5EF4-FFF2-40B4-BE49-F238E27FC236}">
              <a16:creationId xmlns:a16="http://schemas.microsoft.com/office/drawing/2014/main" id="{74CCEA88-B847-4899-8344-C4180F594BDD}"/>
            </a:ext>
          </a:extLst>
        </xdr:cNvPr>
        <xdr:cNvSpPr/>
      </xdr:nvSpPr>
      <xdr:spPr>
        <a:xfrm>
          <a:off x="6921500" y="67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158420</xdr:rowOff>
    </xdr:from>
    <xdr:to>
      <xdr:col>41</xdr:col>
      <xdr:colOff>50800</xdr:colOff>
      <xdr:row>39</xdr:row>
      <xdr:rowOff>159868</xdr:rowOff>
    </xdr:to>
    <xdr:cxnSp macro="">
      <xdr:nvCxnSpPr>
        <xdr:cNvPr id="137" name="直線コネクタ 136">
          <a:extLst>
            <a:ext uri="{FF2B5EF4-FFF2-40B4-BE49-F238E27FC236}">
              <a16:creationId xmlns:a16="http://schemas.microsoft.com/office/drawing/2014/main" id="{DDF113B0-F4AA-4CB2-A478-88B0BA693CC8}"/>
            </a:ext>
          </a:extLst>
        </xdr:cNvPr>
        <xdr:cNvCxnSpPr/>
      </xdr:nvCxnSpPr>
      <xdr:spPr>
        <a:xfrm flipV="1">
          <a:off x="6972300" y="684497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EDA641DB-DF7B-4B8B-877A-617ACE5927C0}"/>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76E293D6-A084-4FE5-AB7E-E8FB4C3ABCEB}"/>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D0E0F486-AD21-4C2B-B6F0-2E3DF7D10EC6}"/>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AA6BF3D2-DC2E-4910-B964-B9B949E29D9C}"/>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24934</xdr:rowOff>
    </xdr:from>
    <xdr:ext cx="469744" cy="259045"/>
    <xdr:sp macro="" textlink="">
      <xdr:nvSpPr>
        <xdr:cNvPr id="142" name="n_1mainValue【道路】&#10;一人当たり延長">
          <a:extLst>
            <a:ext uri="{FF2B5EF4-FFF2-40B4-BE49-F238E27FC236}">
              <a16:creationId xmlns:a16="http://schemas.microsoft.com/office/drawing/2014/main" id="{5004D6E0-8348-445C-8A74-C81DC53D7626}"/>
            </a:ext>
          </a:extLst>
        </xdr:cNvPr>
        <xdr:cNvSpPr txBox="1"/>
      </xdr:nvSpPr>
      <xdr:spPr>
        <a:xfrm>
          <a:off x="9391727" y="68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26611</xdr:rowOff>
    </xdr:from>
    <xdr:ext cx="469744" cy="259045"/>
    <xdr:sp macro="" textlink="">
      <xdr:nvSpPr>
        <xdr:cNvPr id="143" name="n_2mainValue【道路】&#10;一人当たり延長">
          <a:extLst>
            <a:ext uri="{FF2B5EF4-FFF2-40B4-BE49-F238E27FC236}">
              <a16:creationId xmlns:a16="http://schemas.microsoft.com/office/drawing/2014/main" id="{7F86C497-8597-4374-94DB-88E3018D9704}"/>
            </a:ext>
          </a:extLst>
        </xdr:cNvPr>
        <xdr:cNvSpPr txBox="1"/>
      </xdr:nvSpPr>
      <xdr:spPr>
        <a:xfrm>
          <a:off x="8515427" y="688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28897</xdr:rowOff>
    </xdr:from>
    <xdr:ext cx="469744" cy="259045"/>
    <xdr:sp macro="" textlink="">
      <xdr:nvSpPr>
        <xdr:cNvPr id="144" name="n_3mainValue【道路】&#10;一人当たり延長">
          <a:extLst>
            <a:ext uri="{FF2B5EF4-FFF2-40B4-BE49-F238E27FC236}">
              <a16:creationId xmlns:a16="http://schemas.microsoft.com/office/drawing/2014/main" id="{34AFEA10-4914-4D98-B930-EC840DF2FC76}"/>
            </a:ext>
          </a:extLst>
        </xdr:cNvPr>
        <xdr:cNvSpPr txBox="1"/>
      </xdr:nvSpPr>
      <xdr:spPr>
        <a:xfrm>
          <a:off x="7626427" y="688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30345</xdr:rowOff>
    </xdr:from>
    <xdr:ext cx="469744" cy="259045"/>
    <xdr:sp macro="" textlink="">
      <xdr:nvSpPr>
        <xdr:cNvPr id="145" name="n_4mainValue【道路】&#10;一人当たり延長">
          <a:extLst>
            <a:ext uri="{FF2B5EF4-FFF2-40B4-BE49-F238E27FC236}">
              <a16:creationId xmlns:a16="http://schemas.microsoft.com/office/drawing/2014/main" id="{10D0FF1A-2A53-4E86-A00E-5898A020560F}"/>
            </a:ext>
          </a:extLst>
        </xdr:cNvPr>
        <xdr:cNvSpPr txBox="1"/>
      </xdr:nvSpPr>
      <xdr:spPr>
        <a:xfrm>
          <a:off x="6737427" y="68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39C5F5C-8E54-4E43-A3A5-9E3A12765E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8F8E543-976C-441B-88A0-8FF61855957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BEFA4C5-5B9C-4D71-B289-952DE276A9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148B8E4-670A-464D-87EA-F852E715AB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C2FAE20-FBFD-476D-8E1A-C6D3A8C385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75B8354-A1D2-4B62-85F7-1DC8942F8D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14F995D-804C-4166-AFDB-DE570109DB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ECAD9F5-75BD-42B0-B8D8-E208FCDD7B4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3D7D014-74E8-4528-A3F3-2CF2695D28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D8FE1AE-8981-4C72-87F6-5364BFBB21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E9FE63A-EBB2-480F-B22E-839BFB4464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C3C1AFC-08CE-4917-925E-A99C4307216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FB57889-C8EF-4A7C-997B-C20CDCBDA2D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B88CB36-C272-4AAD-9C6D-5F3A3415A0B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8143DD7-219C-4CF3-A283-E40D15FC970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3A1C41A-E0C9-430F-8E93-9B4D17456F0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447F975-A94F-49CC-BA08-6D81CE0BCDC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6F8B151-8BB0-444C-BF7E-183637B1DAF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E92361D6-5607-40DD-AEF0-0BC8CB38338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6732326-0849-404E-BA84-10FCC51471A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4FDD466-8D7F-4350-9934-D0586857CF9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CE59B49-5B03-4DE4-A5EA-145D7CAE7C7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3CB4C33-6408-42CB-B507-8214CBA7501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11A01050-202E-455A-9B66-EDC394E60D6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94FAC1B8-6A4E-4451-AB84-A1FD0040CC2E}"/>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C27DBCF9-2633-4DD3-AFF0-D4FF02A6117A}"/>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632B5AC8-EAC5-44E2-B928-772C2C209A6E}"/>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1618D2F6-3D57-41A0-98C4-E51349C5CED6}"/>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EB77005A-9D36-4CCB-B000-0ED952EBD077}"/>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7F31EADE-CA25-49A0-B123-0F50CCE8EABA}"/>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FB9FE988-E527-4B71-839E-9AFA52CCECA2}"/>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62F3F4EB-2A3E-458B-8C8F-7163EA814088}"/>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25854CF9-1899-45C3-A41A-17BEA8A60C58}"/>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53E39D51-7BCB-4B98-AAF6-A1E0AD6D799D}"/>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AD2A50E0-BF50-45BE-8BC1-F1F26A22E3DF}"/>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38E18E3-4F98-4817-AF72-8FA0102AB6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7B46EF2-A6A7-460F-B851-655CE234CD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D224F83-2D88-4493-A8F6-F48E22BB47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1BB19C4-1594-47E9-BA94-DD1063CDEA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829182D-56D5-43EC-8A4D-1F3C5024AB3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86" name="楕円 185">
          <a:extLst>
            <a:ext uri="{FF2B5EF4-FFF2-40B4-BE49-F238E27FC236}">
              <a16:creationId xmlns:a16="http://schemas.microsoft.com/office/drawing/2014/main" id="{8318B408-C5B1-40FF-8CAA-BB6EA5843A95}"/>
            </a:ext>
          </a:extLst>
        </xdr:cNvPr>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59707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108D616-7108-443D-9631-8A0BE00F0472}"/>
            </a:ext>
          </a:extLst>
        </xdr:cNvPr>
        <xdr:cNvSpPr txBox="1"/>
      </xdr:nvSpPr>
      <xdr:spPr>
        <a:xfrm>
          <a:off x="4673600"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88" name="楕円 187">
          <a:extLst>
            <a:ext uri="{FF2B5EF4-FFF2-40B4-BE49-F238E27FC236}">
              <a16:creationId xmlns:a16="http://schemas.microsoft.com/office/drawing/2014/main" id="{78E7BD0D-9345-47F5-BDB4-1F590E49AA2C}"/>
            </a:ext>
          </a:extLst>
        </xdr:cNvPr>
        <xdr:cNvSpPr/>
      </xdr:nvSpPr>
      <xdr:spPr>
        <a:xfrm>
          <a:off x="3746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59055</xdr:rowOff>
    </xdr:from>
    <xdr:to>
      <xdr:col>24</xdr:col>
      <xdr:colOff>63500</xdr:colOff>
      <xdr:row>60</xdr:row>
      <xdr:rowOff>87630</xdr:rowOff>
    </xdr:to>
    <xdr:cxnSp macro="">
      <xdr:nvCxnSpPr>
        <xdr:cNvPr id="189" name="直線コネクタ 188">
          <a:extLst>
            <a:ext uri="{FF2B5EF4-FFF2-40B4-BE49-F238E27FC236}">
              <a16:creationId xmlns:a16="http://schemas.microsoft.com/office/drawing/2014/main" id="{98D835DC-784C-4BF1-8AAB-C17A126E3BD7}"/>
            </a:ext>
          </a:extLst>
        </xdr:cNvPr>
        <xdr:cNvCxnSpPr/>
      </xdr:nvCxnSpPr>
      <xdr:spPr>
        <a:xfrm>
          <a:off x="3797300" y="103460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147320</xdr:rowOff>
    </xdr:from>
    <xdr:to>
      <xdr:col>15</xdr:col>
      <xdr:colOff>101600</xdr:colOff>
      <xdr:row>60</xdr:row>
      <xdr:rowOff>77470</xdr:rowOff>
    </xdr:to>
    <xdr:sp macro="" textlink="">
      <xdr:nvSpPr>
        <xdr:cNvPr id="190" name="楕円 189">
          <a:extLst>
            <a:ext uri="{FF2B5EF4-FFF2-40B4-BE49-F238E27FC236}">
              <a16:creationId xmlns:a16="http://schemas.microsoft.com/office/drawing/2014/main" id="{887E08A6-A15B-4A22-9296-A079E559BBB0}"/>
            </a:ext>
          </a:extLst>
        </xdr:cNvPr>
        <xdr:cNvSpPr/>
      </xdr:nvSpPr>
      <xdr:spPr>
        <a:xfrm>
          <a:off x="2857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26670</xdr:rowOff>
    </xdr:from>
    <xdr:to>
      <xdr:col>19</xdr:col>
      <xdr:colOff>177800</xdr:colOff>
      <xdr:row>60</xdr:row>
      <xdr:rowOff>59055</xdr:rowOff>
    </xdr:to>
    <xdr:cxnSp macro="">
      <xdr:nvCxnSpPr>
        <xdr:cNvPr id="191" name="直線コネクタ 190">
          <a:extLst>
            <a:ext uri="{FF2B5EF4-FFF2-40B4-BE49-F238E27FC236}">
              <a16:creationId xmlns:a16="http://schemas.microsoft.com/office/drawing/2014/main" id="{6DD00F64-E12D-4916-AA19-C88FCCA7FCEA}"/>
            </a:ext>
          </a:extLst>
        </xdr:cNvPr>
        <xdr:cNvCxnSpPr/>
      </xdr:nvCxnSpPr>
      <xdr:spPr>
        <a:xfrm>
          <a:off x="2908300" y="103136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92" name="楕円 191">
          <a:extLst>
            <a:ext uri="{FF2B5EF4-FFF2-40B4-BE49-F238E27FC236}">
              <a16:creationId xmlns:a16="http://schemas.microsoft.com/office/drawing/2014/main" id="{C6B4A784-24F4-4FEC-AAAF-9732AE53BA82}"/>
            </a:ext>
          </a:extLst>
        </xdr:cNvPr>
        <xdr:cNvSpPr/>
      </xdr:nvSpPr>
      <xdr:spPr>
        <a:xfrm>
          <a:off x="1968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165735</xdr:rowOff>
    </xdr:from>
    <xdr:to>
      <xdr:col>15</xdr:col>
      <xdr:colOff>50800</xdr:colOff>
      <xdr:row>60</xdr:row>
      <xdr:rowOff>26670</xdr:rowOff>
    </xdr:to>
    <xdr:cxnSp macro="">
      <xdr:nvCxnSpPr>
        <xdr:cNvPr id="193" name="直線コネクタ 192">
          <a:extLst>
            <a:ext uri="{FF2B5EF4-FFF2-40B4-BE49-F238E27FC236}">
              <a16:creationId xmlns:a16="http://schemas.microsoft.com/office/drawing/2014/main" id="{42A2DF3A-136B-4E36-ABB6-8AEF1E0DDD75}"/>
            </a:ext>
          </a:extLst>
        </xdr:cNvPr>
        <xdr:cNvCxnSpPr/>
      </xdr:nvCxnSpPr>
      <xdr:spPr>
        <a:xfrm>
          <a:off x="2019300" y="102812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82550</xdr:rowOff>
    </xdr:from>
    <xdr:to>
      <xdr:col>6</xdr:col>
      <xdr:colOff>38100</xdr:colOff>
      <xdr:row>60</xdr:row>
      <xdr:rowOff>12700</xdr:rowOff>
    </xdr:to>
    <xdr:sp macro="" textlink="">
      <xdr:nvSpPr>
        <xdr:cNvPr id="194" name="楕円 193">
          <a:extLst>
            <a:ext uri="{FF2B5EF4-FFF2-40B4-BE49-F238E27FC236}">
              <a16:creationId xmlns:a16="http://schemas.microsoft.com/office/drawing/2014/main" id="{6B070983-DA20-4347-A5C5-B2EC17105D0D}"/>
            </a:ext>
          </a:extLst>
        </xdr:cNvPr>
        <xdr:cNvSpPr/>
      </xdr:nvSpPr>
      <xdr:spPr>
        <a:xfrm>
          <a:off x="1079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59</xdr:row>
      <xdr:rowOff>165735</xdr:rowOff>
    </xdr:to>
    <xdr:cxnSp macro="">
      <xdr:nvCxnSpPr>
        <xdr:cNvPr id="195" name="直線コネクタ 194">
          <a:extLst>
            <a:ext uri="{FF2B5EF4-FFF2-40B4-BE49-F238E27FC236}">
              <a16:creationId xmlns:a16="http://schemas.microsoft.com/office/drawing/2014/main" id="{B7108A91-B855-4FD3-AAFD-38CBA478DF65}"/>
            </a:ext>
          </a:extLst>
        </xdr:cNvPr>
        <xdr:cNvCxnSpPr/>
      </xdr:nvCxnSpPr>
      <xdr:spPr>
        <a:xfrm>
          <a:off x="1130300" y="102489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1C4190A-7545-4D62-84B7-B2D8D60BAC68}"/>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4D46F35-CC07-4318-96F1-4C08659F7181}"/>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D5374F3-13AA-435E-AF2D-DC5D63BBCACD}"/>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188A91D-513A-40CF-B012-69BE125D7CAC}"/>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126382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AA51895-DC87-4F66-A2C4-DC57F62558D2}"/>
            </a:ext>
          </a:extLst>
        </xdr:cNvPr>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986E91F9-1E4C-4F43-BBB0-6D6AC878DC52}"/>
            </a:ext>
          </a:extLst>
        </xdr:cNvPr>
        <xdr:cNvSpPr txBox="1"/>
      </xdr:nvSpPr>
      <xdr:spPr>
        <a:xfrm>
          <a:off x="2705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5FB15020-0291-449B-8FC9-F534790D737E}"/>
            </a:ext>
          </a:extLst>
        </xdr:cNvPr>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19DE7280-B132-4852-8BEF-2E617A3773BA}"/>
            </a:ext>
          </a:extLst>
        </xdr:cNvPr>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AC41639-FF4C-4162-A48B-21DFC2BAAF9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46E7814-503D-47A0-A9E2-3F3F5D3942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68612CE-CBCB-45B1-90DF-EC8A080A8F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92CC219-2C63-4277-A507-16B63C69B1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B0DB3E1-C441-43BF-B76A-F49EA20FF3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3A2330B-D6EF-43DF-9735-64D0128705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E258B8D-01E0-46D9-8B3E-90D6D17BBB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4D9E366-344C-44E7-A6F9-90B66780148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2B85DBDD-BC5B-431D-AF23-6683D3A2DA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AFB3BD5-8A4E-4F35-A820-36115B221C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51A2111B-4010-443A-AB5C-546793E2BC2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9E1A99B5-7A58-428B-BEAA-F05F769CE93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82B66CF0-FC1C-44CE-ADFA-C6485D30482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16675A88-CA7A-49C3-9771-B046C07E55B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3C3353F3-AD13-4464-A1D5-23E1BB69650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B8054B15-5429-4AE3-BD0E-B28EF4BF60CB}"/>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25D64077-53D2-42B4-BCAC-6AF8802DD11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6B72EFB5-DC3E-41A5-93DA-B110F2863EA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9C4D330F-B438-4F59-8F08-F20290252EE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3BF606B1-216A-40F6-A533-2F128E3D0CE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5C514B23-BD94-464C-88DD-8D234053F01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D57D364F-7E68-42AD-9A4B-4FD05709249E}"/>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C209592-2080-49EA-874B-32B2F9B25D9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D8027DFE-6A0B-45DD-A042-5B1C5AD0899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08DD8FF-41D7-4CBB-AA94-DE8582158F0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D8827CA8-8D1A-4C31-8692-4EA898B7D8E9}"/>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492CE26-B944-4A64-951D-6F845FBED6B5}"/>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6982E847-7986-4872-B11E-E7394969D216}"/>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CC03019A-517E-48DB-9161-F869F41F4C42}"/>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ED38ECDB-E2EA-4E68-940D-5417CA727885}"/>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2E326F1A-1E4E-459C-AA0D-3B7498B281D6}"/>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A5666688-E97B-4D8D-875F-453F4210B348}"/>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F6BA34B4-DFD3-4830-9916-F1A0F7597A50}"/>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A31AD951-9C45-4151-90BE-08889C4E269B}"/>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1CFF740E-0009-4818-B141-8F8EC9144745}"/>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A640706B-4173-464E-A1FD-8704021A5B16}"/>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E2395BD-1ADF-4890-822F-C3B484AED26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B4A675E-7484-4A3B-A64C-56C92A0E09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BE28081-2348-4DD8-B91D-322FC74BBF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09B614-A599-4CD4-8E71-B9FD7684CBC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A1616A-8E94-4C31-8659-2A7F5E110EF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103629</xdr:rowOff>
    </xdr:from>
    <xdr:to>
      <xdr:col>55</xdr:col>
      <xdr:colOff>50800</xdr:colOff>
      <xdr:row>63</xdr:row>
      <xdr:rowOff>33779</xdr:rowOff>
    </xdr:to>
    <xdr:sp macro="" textlink="">
      <xdr:nvSpPr>
        <xdr:cNvPr id="245" name="楕円 244">
          <a:extLst>
            <a:ext uri="{FF2B5EF4-FFF2-40B4-BE49-F238E27FC236}">
              <a16:creationId xmlns:a16="http://schemas.microsoft.com/office/drawing/2014/main" id="{0B3CCB47-5232-4E16-89AB-11E195B4733C}"/>
            </a:ext>
          </a:extLst>
        </xdr:cNvPr>
        <xdr:cNvSpPr/>
      </xdr:nvSpPr>
      <xdr:spPr>
        <a:xfrm>
          <a:off x="10426700" y="107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82056</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322F11C9-00CA-498F-B9C1-127E26C73471}"/>
            </a:ext>
          </a:extLst>
        </xdr:cNvPr>
        <xdr:cNvSpPr txBox="1"/>
      </xdr:nvSpPr>
      <xdr:spPr>
        <a:xfrm>
          <a:off x="10515600" y="107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106421</xdr:rowOff>
    </xdr:from>
    <xdr:to>
      <xdr:col>50</xdr:col>
      <xdr:colOff>165100</xdr:colOff>
      <xdr:row>63</xdr:row>
      <xdr:rowOff>36571</xdr:rowOff>
    </xdr:to>
    <xdr:sp macro="" textlink="">
      <xdr:nvSpPr>
        <xdr:cNvPr id="247" name="楕円 246">
          <a:extLst>
            <a:ext uri="{FF2B5EF4-FFF2-40B4-BE49-F238E27FC236}">
              <a16:creationId xmlns:a16="http://schemas.microsoft.com/office/drawing/2014/main" id="{15838CB4-2253-4A8D-8A22-76B1BCD96867}"/>
            </a:ext>
          </a:extLst>
        </xdr:cNvPr>
        <xdr:cNvSpPr/>
      </xdr:nvSpPr>
      <xdr:spPr>
        <a:xfrm>
          <a:off x="9588500" y="107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154429</xdr:rowOff>
    </xdr:from>
    <xdr:to>
      <xdr:col>55</xdr:col>
      <xdr:colOff>0</xdr:colOff>
      <xdr:row>62</xdr:row>
      <xdr:rowOff>157221</xdr:rowOff>
    </xdr:to>
    <xdr:cxnSp macro="">
      <xdr:nvCxnSpPr>
        <xdr:cNvPr id="248" name="直線コネクタ 247">
          <a:extLst>
            <a:ext uri="{FF2B5EF4-FFF2-40B4-BE49-F238E27FC236}">
              <a16:creationId xmlns:a16="http://schemas.microsoft.com/office/drawing/2014/main" id="{6B865A43-CE29-4D9D-B28D-3D7D69C57EF8}"/>
            </a:ext>
          </a:extLst>
        </xdr:cNvPr>
        <xdr:cNvCxnSpPr/>
      </xdr:nvCxnSpPr>
      <xdr:spPr>
        <a:xfrm flipV="1">
          <a:off x="9639300" y="10784329"/>
          <a:ext cx="8382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107698</xdr:rowOff>
    </xdr:from>
    <xdr:to>
      <xdr:col>46</xdr:col>
      <xdr:colOff>38100</xdr:colOff>
      <xdr:row>63</xdr:row>
      <xdr:rowOff>37848</xdr:rowOff>
    </xdr:to>
    <xdr:sp macro="" textlink="">
      <xdr:nvSpPr>
        <xdr:cNvPr id="249" name="楕円 248">
          <a:extLst>
            <a:ext uri="{FF2B5EF4-FFF2-40B4-BE49-F238E27FC236}">
              <a16:creationId xmlns:a16="http://schemas.microsoft.com/office/drawing/2014/main" id="{479A354A-11EF-4D30-B8B9-25A47158286F}"/>
            </a:ext>
          </a:extLst>
        </xdr:cNvPr>
        <xdr:cNvSpPr/>
      </xdr:nvSpPr>
      <xdr:spPr>
        <a:xfrm>
          <a:off x="8699500" y="107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157221</xdr:rowOff>
    </xdr:from>
    <xdr:to>
      <xdr:col>50</xdr:col>
      <xdr:colOff>114300</xdr:colOff>
      <xdr:row>62</xdr:row>
      <xdr:rowOff>158498</xdr:rowOff>
    </xdr:to>
    <xdr:cxnSp macro="">
      <xdr:nvCxnSpPr>
        <xdr:cNvPr id="250" name="直線コネクタ 249">
          <a:extLst>
            <a:ext uri="{FF2B5EF4-FFF2-40B4-BE49-F238E27FC236}">
              <a16:creationId xmlns:a16="http://schemas.microsoft.com/office/drawing/2014/main" id="{6B96E5B9-1D4E-4959-9179-DFB7D85156E5}"/>
            </a:ext>
          </a:extLst>
        </xdr:cNvPr>
        <xdr:cNvCxnSpPr/>
      </xdr:nvCxnSpPr>
      <xdr:spPr>
        <a:xfrm flipV="1">
          <a:off x="8750300" y="10787121"/>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109527</xdr:rowOff>
    </xdr:from>
    <xdr:to>
      <xdr:col>41</xdr:col>
      <xdr:colOff>101600</xdr:colOff>
      <xdr:row>63</xdr:row>
      <xdr:rowOff>39677</xdr:rowOff>
    </xdr:to>
    <xdr:sp macro="" textlink="">
      <xdr:nvSpPr>
        <xdr:cNvPr id="251" name="楕円 250">
          <a:extLst>
            <a:ext uri="{FF2B5EF4-FFF2-40B4-BE49-F238E27FC236}">
              <a16:creationId xmlns:a16="http://schemas.microsoft.com/office/drawing/2014/main" id="{A06BB182-9E7C-4F10-B908-AD0460803F81}"/>
            </a:ext>
          </a:extLst>
        </xdr:cNvPr>
        <xdr:cNvSpPr/>
      </xdr:nvSpPr>
      <xdr:spPr>
        <a:xfrm>
          <a:off x="7810500" y="107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158498</xdr:rowOff>
    </xdr:from>
    <xdr:to>
      <xdr:col>45</xdr:col>
      <xdr:colOff>177800</xdr:colOff>
      <xdr:row>62</xdr:row>
      <xdr:rowOff>160327</xdr:rowOff>
    </xdr:to>
    <xdr:cxnSp macro="">
      <xdr:nvCxnSpPr>
        <xdr:cNvPr id="252" name="直線コネクタ 251">
          <a:extLst>
            <a:ext uri="{FF2B5EF4-FFF2-40B4-BE49-F238E27FC236}">
              <a16:creationId xmlns:a16="http://schemas.microsoft.com/office/drawing/2014/main" id="{9160359B-7304-419C-9B8F-406031A64F25}"/>
            </a:ext>
          </a:extLst>
        </xdr:cNvPr>
        <xdr:cNvCxnSpPr/>
      </xdr:nvCxnSpPr>
      <xdr:spPr>
        <a:xfrm flipV="1">
          <a:off x="7861300" y="1078839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110722</xdr:rowOff>
    </xdr:from>
    <xdr:to>
      <xdr:col>36</xdr:col>
      <xdr:colOff>165100</xdr:colOff>
      <xdr:row>63</xdr:row>
      <xdr:rowOff>40872</xdr:rowOff>
    </xdr:to>
    <xdr:sp macro="" textlink="">
      <xdr:nvSpPr>
        <xdr:cNvPr id="253" name="楕円 252">
          <a:extLst>
            <a:ext uri="{FF2B5EF4-FFF2-40B4-BE49-F238E27FC236}">
              <a16:creationId xmlns:a16="http://schemas.microsoft.com/office/drawing/2014/main" id="{D37C7ABC-41B3-4411-A805-2BA8BD0A05DA}"/>
            </a:ext>
          </a:extLst>
        </xdr:cNvPr>
        <xdr:cNvSpPr/>
      </xdr:nvSpPr>
      <xdr:spPr>
        <a:xfrm>
          <a:off x="6921500" y="107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160327</xdr:rowOff>
    </xdr:from>
    <xdr:to>
      <xdr:col>41</xdr:col>
      <xdr:colOff>50800</xdr:colOff>
      <xdr:row>62</xdr:row>
      <xdr:rowOff>161522</xdr:rowOff>
    </xdr:to>
    <xdr:cxnSp macro="">
      <xdr:nvCxnSpPr>
        <xdr:cNvPr id="254" name="直線コネクタ 253">
          <a:extLst>
            <a:ext uri="{FF2B5EF4-FFF2-40B4-BE49-F238E27FC236}">
              <a16:creationId xmlns:a16="http://schemas.microsoft.com/office/drawing/2014/main" id="{9FBFEFC9-E371-484F-8799-5BF576E94AE0}"/>
            </a:ext>
          </a:extLst>
        </xdr:cNvPr>
        <xdr:cNvCxnSpPr/>
      </xdr:nvCxnSpPr>
      <xdr:spPr>
        <a:xfrm flipV="1">
          <a:off x="6972300" y="10790227"/>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DBFD5AC1-8FB6-4B2F-98DB-90C015D1F36A}"/>
            </a:ext>
          </a:extLst>
        </xdr:cNvPr>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8DF05181-CAAF-4B99-8AB0-7050647D1AB5}"/>
            </a:ext>
          </a:extLst>
        </xdr:cNvPr>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A5A956F-6137-4F8B-BDC1-58F2160E2CD3}"/>
            </a:ext>
          </a:extLst>
        </xdr:cNvPr>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D1D2210B-2A01-48F8-B5FF-0030409EC166}"/>
            </a:ext>
          </a:extLst>
        </xdr:cNvPr>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53098</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E476864D-A0DD-494A-A1DA-0A4B966B8A83}"/>
            </a:ext>
          </a:extLst>
        </xdr:cNvPr>
        <xdr:cNvSpPr txBox="1"/>
      </xdr:nvSpPr>
      <xdr:spPr>
        <a:xfrm>
          <a:off x="9359411" y="1051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54375</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3FA8F7B8-1803-4E00-8744-8E0D38B8B16C}"/>
            </a:ext>
          </a:extLst>
        </xdr:cNvPr>
        <xdr:cNvSpPr txBox="1"/>
      </xdr:nvSpPr>
      <xdr:spPr>
        <a:xfrm>
          <a:off x="8483111" y="1051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56204</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7D4452FD-6659-41B6-A779-3BA41CC1A2F5}"/>
            </a:ext>
          </a:extLst>
        </xdr:cNvPr>
        <xdr:cNvSpPr txBox="1"/>
      </xdr:nvSpPr>
      <xdr:spPr>
        <a:xfrm>
          <a:off x="7594111" y="1051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57399</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734EE3B5-45B2-470A-8719-AB7A8DD1929B}"/>
            </a:ext>
          </a:extLst>
        </xdr:cNvPr>
        <xdr:cNvSpPr txBox="1"/>
      </xdr:nvSpPr>
      <xdr:spPr>
        <a:xfrm>
          <a:off x="6705111" y="1051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D0B75D0-4299-4C2C-8C41-6FA2DFAC12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5327DC-DB8D-4B6B-AFD5-E678D3898B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40AF684-876D-421F-9BF1-C921B49048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B647F15-B6A4-404F-9096-550F32B52A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553358E-0C18-42E2-B09D-1A7357D54D3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6B6940C-B693-4DE0-929B-CE8A033D68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98A81EB-95B1-4E4F-8E35-87FAE4EC53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B9F436F-678B-4FE6-A6B5-9D18273C482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EE39976-763F-4130-AF87-D30A27CAD6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7CB2C41-8761-4E65-B389-18D9B88B859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84F3939-3C22-4CE8-8B39-5582D3ECF8B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E71ECF36-5B37-4099-8802-A7DCAAB1BCD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CFD42759-ADC8-4839-A3E8-E39958D63E9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43D8300A-39C1-4034-A1F3-FA9B1CFE90A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FB43FF0-6E54-4CCA-9AE6-F7607763AB2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3C2B69CE-EC1B-4F99-B76C-82AF372491C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D5DEC8A-29E9-4886-9E63-3E2B0FB6B46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C7E9D4C3-F4CD-409B-8FC2-72B963F608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3DB11CC2-7F35-4AC2-9178-4672545D34C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C960192E-49BD-43B5-9777-86AE37D5B11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049C673-5ADE-4ECA-AFB2-DFAD51AC20F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38ACD91-3B8C-4E91-B43D-7478B2C6CA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D3CFC7B-F17F-4C6C-9806-82B602AD3A3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23B9AA0-F984-4200-8ACC-8D3D4ED64E4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10AEB912-5123-46D2-940F-4670CFB7F828}"/>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FE60B975-7B93-468C-AF53-8E4A469CE361}"/>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E6DCF3CA-E42B-4E29-970A-89CA4FCCEAD2}"/>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3806A352-F01D-475A-9B95-AF26AAB21CDC}"/>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E62B8DB3-8A76-4523-9427-3C47C46E1BF0}"/>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9B0FEF9-F800-4D57-A609-BABCEA2341F5}"/>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68475CE9-1A49-4D5C-9ECE-A581402159EE}"/>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95427641-9452-47F0-A973-A1BF76ECE5F3}"/>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E60BF4BB-EB27-443F-8317-8AAA0BC09B62}"/>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2B7ABD81-1D17-4249-B4B1-FD51B16B604C}"/>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16B3A314-00E9-47DF-8AAD-B7148F136022}"/>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30CABB8-E388-408B-807A-6976C7F9F0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E7496B9-D907-4787-B6C4-6E6FB194CA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7503F5-391D-4B5B-856D-2EAB4269C4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862DB2-AC8E-4DFB-BB99-D5D78FF2C0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0843CD0-5AD0-4269-ABE0-2E374D229FF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3" name="楕円 302">
          <a:extLst>
            <a:ext uri="{FF2B5EF4-FFF2-40B4-BE49-F238E27FC236}">
              <a16:creationId xmlns:a16="http://schemas.microsoft.com/office/drawing/2014/main" id="{B0079BBC-C55F-42F7-9350-42A32DFE5615}"/>
            </a:ext>
          </a:extLst>
        </xdr:cNvPr>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EFB16A4-250B-4123-8269-DEB9C82D017E}"/>
            </a:ext>
          </a:extLst>
        </xdr:cNvPr>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164464</xdr:rowOff>
    </xdr:from>
    <xdr:to>
      <xdr:col>20</xdr:col>
      <xdr:colOff>38100</xdr:colOff>
      <xdr:row>84</xdr:row>
      <xdr:rowOff>94614</xdr:rowOff>
    </xdr:to>
    <xdr:sp macro="" textlink="">
      <xdr:nvSpPr>
        <xdr:cNvPr id="305" name="楕円 304">
          <a:extLst>
            <a:ext uri="{FF2B5EF4-FFF2-40B4-BE49-F238E27FC236}">
              <a16:creationId xmlns:a16="http://schemas.microsoft.com/office/drawing/2014/main" id="{CF1EC495-F58D-4065-ACE2-FA119E28AC81}"/>
            </a:ext>
          </a:extLst>
        </xdr:cNvPr>
        <xdr:cNvSpPr/>
      </xdr:nvSpPr>
      <xdr:spPr>
        <a:xfrm>
          <a:off x="3746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43814</xdr:rowOff>
    </xdr:from>
    <xdr:to>
      <xdr:col>24</xdr:col>
      <xdr:colOff>63500</xdr:colOff>
      <xdr:row>84</xdr:row>
      <xdr:rowOff>72389</xdr:rowOff>
    </xdr:to>
    <xdr:cxnSp macro="">
      <xdr:nvCxnSpPr>
        <xdr:cNvPr id="306" name="直線コネクタ 305">
          <a:extLst>
            <a:ext uri="{FF2B5EF4-FFF2-40B4-BE49-F238E27FC236}">
              <a16:creationId xmlns:a16="http://schemas.microsoft.com/office/drawing/2014/main" id="{FF08B838-0193-4A8D-BC57-EF07E6CFF77A}"/>
            </a:ext>
          </a:extLst>
        </xdr:cNvPr>
        <xdr:cNvCxnSpPr/>
      </xdr:nvCxnSpPr>
      <xdr:spPr>
        <a:xfrm>
          <a:off x="3797300" y="144456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7" name="楕円 306">
          <a:extLst>
            <a:ext uri="{FF2B5EF4-FFF2-40B4-BE49-F238E27FC236}">
              <a16:creationId xmlns:a16="http://schemas.microsoft.com/office/drawing/2014/main" id="{2520420A-8BEE-45E0-A4E7-AA035E2CEAF9}"/>
            </a:ext>
          </a:extLst>
        </xdr:cNvPr>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43814</xdr:rowOff>
    </xdr:to>
    <xdr:cxnSp macro="">
      <xdr:nvCxnSpPr>
        <xdr:cNvPr id="308" name="直線コネクタ 307">
          <a:extLst>
            <a:ext uri="{FF2B5EF4-FFF2-40B4-BE49-F238E27FC236}">
              <a16:creationId xmlns:a16="http://schemas.microsoft.com/office/drawing/2014/main" id="{61728CE9-E946-40E5-88F4-8DE4A50DF80A}"/>
            </a:ext>
          </a:extLst>
        </xdr:cNvPr>
        <xdr:cNvCxnSpPr/>
      </xdr:nvCxnSpPr>
      <xdr:spPr>
        <a:xfrm>
          <a:off x="2908300" y="144170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309" name="楕円 308">
          <a:extLst>
            <a:ext uri="{FF2B5EF4-FFF2-40B4-BE49-F238E27FC236}">
              <a16:creationId xmlns:a16="http://schemas.microsoft.com/office/drawing/2014/main" id="{1B9C22EA-3E79-4F44-8047-C8DE787C2DE9}"/>
            </a:ext>
          </a:extLst>
        </xdr:cNvPr>
        <xdr:cNvSpPr/>
      </xdr:nvSpPr>
      <xdr:spPr>
        <a:xfrm>
          <a:off x="1968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15239</xdr:rowOff>
    </xdr:to>
    <xdr:cxnSp macro="">
      <xdr:nvCxnSpPr>
        <xdr:cNvPr id="310" name="直線コネクタ 309">
          <a:extLst>
            <a:ext uri="{FF2B5EF4-FFF2-40B4-BE49-F238E27FC236}">
              <a16:creationId xmlns:a16="http://schemas.microsoft.com/office/drawing/2014/main" id="{4DE05D8C-2C4F-4234-BF40-BC6B605F10B7}"/>
            </a:ext>
          </a:extLst>
        </xdr:cNvPr>
        <xdr:cNvCxnSpPr/>
      </xdr:nvCxnSpPr>
      <xdr:spPr>
        <a:xfrm>
          <a:off x="2019300" y="144075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93980</xdr:rowOff>
    </xdr:from>
    <xdr:to>
      <xdr:col>6</xdr:col>
      <xdr:colOff>38100</xdr:colOff>
      <xdr:row>84</xdr:row>
      <xdr:rowOff>24130</xdr:rowOff>
    </xdr:to>
    <xdr:sp macro="" textlink="">
      <xdr:nvSpPr>
        <xdr:cNvPr id="311" name="楕円 310">
          <a:extLst>
            <a:ext uri="{FF2B5EF4-FFF2-40B4-BE49-F238E27FC236}">
              <a16:creationId xmlns:a16="http://schemas.microsoft.com/office/drawing/2014/main" id="{048E3E7D-2BD2-4F37-8C7C-3854E4E203E3}"/>
            </a:ext>
          </a:extLst>
        </xdr:cNvPr>
        <xdr:cNvSpPr/>
      </xdr:nvSpPr>
      <xdr:spPr>
        <a:xfrm>
          <a:off x="1079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144780</xdr:rowOff>
    </xdr:from>
    <xdr:to>
      <xdr:col>10</xdr:col>
      <xdr:colOff>114300</xdr:colOff>
      <xdr:row>84</xdr:row>
      <xdr:rowOff>5714</xdr:rowOff>
    </xdr:to>
    <xdr:cxnSp macro="">
      <xdr:nvCxnSpPr>
        <xdr:cNvPr id="312" name="直線コネクタ 311">
          <a:extLst>
            <a:ext uri="{FF2B5EF4-FFF2-40B4-BE49-F238E27FC236}">
              <a16:creationId xmlns:a16="http://schemas.microsoft.com/office/drawing/2014/main" id="{A6A7B0B7-E1EB-41D9-8EE9-2766E3CCF8EA}"/>
            </a:ext>
          </a:extLst>
        </xdr:cNvPr>
        <xdr:cNvCxnSpPr/>
      </xdr:nvCxnSpPr>
      <xdr:spPr>
        <a:xfrm>
          <a:off x="1130300" y="143751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8A43F21B-F245-45F4-BEBE-BEA66E42752E}"/>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8CEABBC1-8CDD-4B32-9425-CFB4AB0E0ACB}"/>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06140C58-9CA3-4F84-8758-35AEC4C30109}"/>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0F9ECA56-106F-4D58-88E4-62F7D4B641E5}"/>
            </a:ext>
          </a:extLst>
        </xdr:cNvPr>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85741</xdr:rowOff>
    </xdr:from>
    <xdr:ext cx="405111" cy="259045"/>
    <xdr:sp macro="" textlink="">
      <xdr:nvSpPr>
        <xdr:cNvPr id="317" name="n_1mainValue【公営住宅】&#10;有形固定資産減価償却率">
          <a:extLst>
            <a:ext uri="{FF2B5EF4-FFF2-40B4-BE49-F238E27FC236}">
              <a16:creationId xmlns:a16="http://schemas.microsoft.com/office/drawing/2014/main" id="{46415A65-F032-4154-B1B6-DFC9481F0E5D}"/>
            </a:ext>
          </a:extLst>
        </xdr:cNvPr>
        <xdr:cNvSpPr txBox="1"/>
      </xdr:nvSpPr>
      <xdr:spPr>
        <a:xfrm>
          <a:off x="3582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18" name="n_2mainValue【公営住宅】&#10;有形固定資産減価償却率">
          <a:extLst>
            <a:ext uri="{FF2B5EF4-FFF2-40B4-BE49-F238E27FC236}">
              <a16:creationId xmlns:a16="http://schemas.microsoft.com/office/drawing/2014/main" id="{73DBE30B-B74F-4BA5-9D98-BED85FF907DC}"/>
            </a:ext>
          </a:extLst>
        </xdr:cNvPr>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19" name="n_3mainValue【公営住宅】&#10;有形固定資産減価償却率">
          <a:extLst>
            <a:ext uri="{FF2B5EF4-FFF2-40B4-BE49-F238E27FC236}">
              <a16:creationId xmlns:a16="http://schemas.microsoft.com/office/drawing/2014/main" id="{C50F222C-9E16-43A8-B1AC-BB541A2A9C2F}"/>
            </a:ext>
          </a:extLst>
        </xdr:cNvPr>
        <xdr:cNvSpPr txBox="1"/>
      </xdr:nvSpPr>
      <xdr:spPr>
        <a:xfrm>
          <a:off x="1816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15257</xdr:rowOff>
    </xdr:from>
    <xdr:ext cx="405111" cy="259045"/>
    <xdr:sp macro="" textlink="">
      <xdr:nvSpPr>
        <xdr:cNvPr id="320" name="n_4mainValue【公営住宅】&#10;有形固定資産減価償却率">
          <a:extLst>
            <a:ext uri="{FF2B5EF4-FFF2-40B4-BE49-F238E27FC236}">
              <a16:creationId xmlns:a16="http://schemas.microsoft.com/office/drawing/2014/main" id="{14317B6E-0825-4094-9436-4CF0FDDF59E3}"/>
            </a:ext>
          </a:extLst>
        </xdr:cNvPr>
        <xdr:cNvSpPr txBox="1"/>
      </xdr:nvSpPr>
      <xdr:spPr>
        <a:xfrm>
          <a:off x="927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33A350D-5B0A-48DE-AD24-227F2E49E4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F4C915B-52E5-4A01-9173-CD0F9C1D2C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15B2977-ACBB-4D99-AD3B-BCB99B2D4F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F23EEEA-286C-47F9-B815-25D3C2A1140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4E49C16-AC6B-40EB-A79E-C3AE53F66E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C5FBB40-97FB-45C7-B20D-89BA76AA29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FF1A879-A18B-4154-A65A-411B0402E7D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F6309DD-CD6E-4DE7-8FB9-3622748D61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4EA61D0-C19D-42B9-92C6-BD39A35D9A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955971B-91B1-45D6-94B6-AE8B8B0E9D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3FDBE016-E913-47DF-BC98-C0A535AE65A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BB7262C4-0AED-43CE-950E-74D566245D8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602496A-7C9F-4D28-989B-D4024F86A2A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CC666FB9-6287-49AE-9B3B-E580FD6814A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36BC51C0-F2A4-4C81-903A-3AB0AF1C45A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264F5C74-D533-4585-A928-C377917FF06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D65F56C-2444-4B69-8FFA-1EECCB770DB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2F00759-A6BC-413A-926A-13564DACD7B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43166EA-16A1-4584-B629-D173FD9282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13A19FED-A54C-42A9-98EF-936F27EE4911}"/>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0D8688FA-2B95-4248-9E4F-AE94ACE2F0B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75C11644-B8DB-462E-A6C6-62C95FED0822}"/>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B23AF98A-1D72-4B19-B09F-5C23FDC9A464}"/>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2E3E6FF0-36D5-40FA-810D-8C6AE4623BE8}"/>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B68628CE-8E12-4FAE-9D39-A36C214CF2D4}"/>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BCE10C8E-865B-427B-ADF6-59F2993F6819}"/>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AAA9E52B-C940-4CC5-A5AE-3CDE991E0EFD}"/>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9AC8036D-1E64-4F8B-9149-BEC626C2DAAA}"/>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D18A397C-F084-4A4B-90FF-171F6142779C}"/>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BD6ED0B4-9497-427E-A610-C3CAA713B3E6}"/>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6EB7940-5828-4B64-8B35-33CC1FCDDC8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A3606D4-0B3F-432E-A02C-C5779383AB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D2726F7-DAD9-4EB0-B3C3-83B3D9AB4BF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047A4B2-9E2B-4775-819F-40FF72C5A08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FE0BD9A-428F-47EB-B339-3832A00178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56" name="楕円 355">
          <a:extLst>
            <a:ext uri="{FF2B5EF4-FFF2-40B4-BE49-F238E27FC236}">
              <a16:creationId xmlns:a16="http://schemas.microsoft.com/office/drawing/2014/main" id="{DC758372-7757-408E-BD7F-048A3A50A2A4}"/>
            </a:ext>
          </a:extLst>
        </xdr:cNvPr>
        <xdr:cNvSpPr/>
      </xdr:nvSpPr>
      <xdr:spPr>
        <a:xfrm>
          <a:off x="10426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53103</xdr:rowOff>
    </xdr:from>
    <xdr:ext cx="469744" cy="259045"/>
    <xdr:sp macro="" textlink="">
      <xdr:nvSpPr>
        <xdr:cNvPr id="357" name="【公営住宅】&#10;一人当たり面積該当値テキスト">
          <a:extLst>
            <a:ext uri="{FF2B5EF4-FFF2-40B4-BE49-F238E27FC236}">
              <a16:creationId xmlns:a16="http://schemas.microsoft.com/office/drawing/2014/main" id="{C5730878-67C6-4FA7-8C47-691666CB18FB}"/>
            </a:ext>
          </a:extLst>
        </xdr:cNvPr>
        <xdr:cNvSpPr txBox="1"/>
      </xdr:nvSpPr>
      <xdr:spPr>
        <a:xfrm>
          <a:off x="10515600" y="1445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138748</xdr:rowOff>
    </xdr:from>
    <xdr:to>
      <xdr:col>50</xdr:col>
      <xdr:colOff>165100</xdr:colOff>
      <xdr:row>85</xdr:row>
      <xdr:rowOff>68898</xdr:rowOff>
    </xdr:to>
    <xdr:sp macro="" textlink="">
      <xdr:nvSpPr>
        <xdr:cNvPr id="358" name="楕円 357">
          <a:extLst>
            <a:ext uri="{FF2B5EF4-FFF2-40B4-BE49-F238E27FC236}">
              <a16:creationId xmlns:a16="http://schemas.microsoft.com/office/drawing/2014/main" id="{B7A79901-53B5-43CB-ADA8-6FBE1C501777}"/>
            </a:ext>
          </a:extLst>
        </xdr:cNvPr>
        <xdr:cNvSpPr/>
      </xdr:nvSpPr>
      <xdr:spPr>
        <a:xfrm>
          <a:off x="9588500" y="1454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17526</xdr:rowOff>
    </xdr:from>
    <xdr:to>
      <xdr:col>55</xdr:col>
      <xdr:colOff>0</xdr:colOff>
      <xdr:row>85</xdr:row>
      <xdr:rowOff>18098</xdr:rowOff>
    </xdr:to>
    <xdr:cxnSp macro="">
      <xdr:nvCxnSpPr>
        <xdr:cNvPr id="359" name="直線コネクタ 358">
          <a:extLst>
            <a:ext uri="{FF2B5EF4-FFF2-40B4-BE49-F238E27FC236}">
              <a16:creationId xmlns:a16="http://schemas.microsoft.com/office/drawing/2014/main" id="{77F0F04F-A36A-40B0-B719-C8F1780C6C72}"/>
            </a:ext>
          </a:extLst>
        </xdr:cNvPr>
        <xdr:cNvCxnSpPr/>
      </xdr:nvCxnSpPr>
      <xdr:spPr>
        <a:xfrm flipV="1">
          <a:off x="9639300" y="1459077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137033</xdr:rowOff>
    </xdr:from>
    <xdr:to>
      <xdr:col>46</xdr:col>
      <xdr:colOff>38100</xdr:colOff>
      <xdr:row>85</xdr:row>
      <xdr:rowOff>67183</xdr:rowOff>
    </xdr:to>
    <xdr:sp macro="" textlink="">
      <xdr:nvSpPr>
        <xdr:cNvPr id="360" name="楕円 359">
          <a:extLst>
            <a:ext uri="{FF2B5EF4-FFF2-40B4-BE49-F238E27FC236}">
              <a16:creationId xmlns:a16="http://schemas.microsoft.com/office/drawing/2014/main" id="{E00E7C07-9844-4289-A708-A1AFE139624C}"/>
            </a:ext>
          </a:extLst>
        </xdr:cNvPr>
        <xdr:cNvSpPr/>
      </xdr:nvSpPr>
      <xdr:spPr>
        <a:xfrm>
          <a:off x="8699500" y="145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xdr:rowOff>
    </xdr:from>
    <xdr:to>
      <xdr:col>50</xdr:col>
      <xdr:colOff>114300</xdr:colOff>
      <xdr:row>85</xdr:row>
      <xdr:rowOff>18098</xdr:rowOff>
    </xdr:to>
    <xdr:cxnSp macro="">
      <xdr:nvCxnSpPr>
        <xdr:cNvPr id="361" name="直線コネクタ 360">
          <a:extLst>
            <a:ext uri="{FF2B5EF4-FFF2-40B4-BE49-F238E27FC236}">
              <a16:creationId xmlns:a16="http://schemas.microsoft.com/office/drawing/2014/main" id="{D7EE7F30-2144-4EDE-9A6C-92DC7CD690E0}"/>
            </a:ext>
          </a:extLst>
        </xdr:cNvPr>
        <xdr:cNvCxnSpPr/>
      </xdr:nvCxnSpPr>
      <xdr:spPr>
        <a:xfrm>
          <a:off x="8750300" y="1458963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136461</xdr:rowOff>
    </xdr:from>
    <xdr:to>
      <xdr:col>41</xdr:col>
      <xdr:colOff>101600</xdr:colOff>
      <xdr:row>85</xdr:row>
      <xdr:rowOff>66611</xdr:rowOff>
    </xdr:to>
    <xdr:sp macro="" textlink="">
      <xdr:nvSpPr>
        <xdr:cNvPr id="362" name="楕円 361">
          <a:extLst>
            <a:ext uri="{FF2B5EF4-FFF2-40B4-BE49-F238E27FC236}">
              <a16:creationId xmlns:a16="http://schemas.microsoft.com/office/drawing/2014/main" id="{BA0C54C5-CD69-46C2-B08B-2F1F469A2A0B}"/>
            </a:ext>
          </a:extLst>
        </xdr:cNvPr>
        <xdr:cNvSpPr/>
      </xdr:nvSpPr>
      <xdr:spPr>
        <a:xfrm>
          <a:off x="7810500" y="1453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15811</xdr:rowOff>
    </xdr:from>
    <xdr:to>
      <xdr:col>45</xdr:col>
      <xdr:colOff>177800</xdr:colOff>
      <xdr:row>85</xdr:row>
      <xdr:rowOff>16383</xdr:rowOff>
    </xdr:to>
    <xdr:cxnSp macro="">
      <xdr:nvCxnSpPr>
        <xdr:cNvPr id="363" name="直線コネクタ 362">
          <a:extLst>
            <a:ext uri="{FF2B5EF4-FFF2-40B4-BE49-F238E27FC236}">
              <a16:creationId xmlns:a16="http://schemas.microsoft.com/office/drawing/2014/main" id="{8F6307B4-0CB9-4E02-BEB3-06B9CB9CC886}"/>
            </a:ext>
          </a:extLst>
        </xdr:cNvPr>
        <xdr:cNvCxnSpPr/>
      </xdr:nvCxnSpPr>
      <xdr:spPr>
        <a:xfrm>
          <a:off x="7861300" y="1458906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137033</xdr:rowOff>
    </xdr:from>
    <xdr:to>
      <xdr:col>36</xdr:col>
      <xdr:colOff>165100</xdr:colOff>
      <xdr:row>85</xdr:row>
      <xdr:rowOff>67183</xdr:rowOff>
    </xdr:to>
    <xdr:sp macro="" textlink="">
      <xdr:nvSpPr>
        <xdr:cNvPr id="364" name="楕円 363">
          <a:extLst>
            <a:ext uri="{FF2B5EF4-FFF2-40B4-BE49-F238E27FC236}">
              <a16:creationId xmlns:a16="http://schemas.microsoft.com/office/drawing/2014/main" id="{0F7F6F24-9BF4-4798-A011-83A05DA0CF44}"/>
            </a:ext>
          </a:extLst>
        </xdr:cNvPr>
        <xdr:cNvSpPr/>
      </xdr:nvSpPr>
      <xdr:spPr>
        <a:xfrm>
          <a:off x="6921500" y="145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15811</xdr:rowOff>
    </xdr:from>
    <xdr:to>
      <xdr:col>41</xdr:col>
      <xdr:colOff>50800</xdr:colOff>
      <xdr:row>85</xdr:row>
      <xdr:rowOff>16383</xdr:rowOff>
    </xdr:to>
    <xdr:cxnSp macro="">
      <xdr:nvCxnSpPr>
        <xdr:cNvPr id="365" name="直線コネクタ 364">
          <a:extLst>
            <a:ext uri="{FF2B5EF4-FFF2-40B4-BE49-F238E27FC236}">
              <a16:creationId xmlns:a16="http://schemas.microsoft.com/office/drawing/2014/main" id="{1BD88D66-A06A-4006-9A0C-FA532EF49520}"/>
            </a:ext>
          </a:extLst>
        </xdr:cNvPr>
        <xdr:cNvCxnSpPr/>
      </xdr:nvCxnSpPr>
      <xdr:spPr>
        <a:xfrm flipV="1">
          <a:off x="6972300" y="1458906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AEE99DC5-5975-4B7B-B7BD-FB5EDBBAE089}"/>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A2C5D251-EF29-41F2-BDD4-28CB9E202F0B}"/>
            </a:ext>
          </a:extLst>
        </xdr:cNvPr>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B05DE00B-C75F-4E9C-8241-21810553D7CA}"/>
            </a:ext>
          </a:extLst>
        </xdr:cNvPr>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CCDE028B-DD99-4869-9CCE-D0657B203227}"/>
            </a:ext>
          </a:extLst>
        </xdr:cNvPr>
        <xdr:cNvSpPr txBox="1"/>
      </xdr:nvSpPr>
      <xdr:spPr>
        <a:xfrm>
          <a:off x="6737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60025</xdr:rowOff>
    </xdr:from>
    <xdr:ext cx="469744" cy="259045"/>
    <xdr:sp macro="" textlink="">
      <xdr:nvSpPr>
        <xdr:cNvPr id="370" name="n_1mainValue【公営住宅】&#10;一人当たり面積">
          <a:extLst>
            <a:ext uri="{FF2B5EF4-FFF2-40B4-BE49-F238E27FC236}">
              <a16:creationId xmlns:a16="http://schemas.microsoft.com/office/drawing/2014/main" id="{8875A6DF-EDEF-4BB9-AA17-826CF1849539}"/>
            </a:ext>
          </a:extLst>
        </xdr:cNvPr>
        <xdr:cNvSpPr txBox="1"/>
      </xdr:nvSpPr>
      <xdr:spPr>
        <a:xfrm>
          <a:off x="9391727" y="1463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58310</xdr:rowOff>
    </xdr:from>
    <xdr:ext cx="469744" cy="259045"/>
    <xdr:sp macro="" textlink="">
      <xdr:nvSpPr>
        <xdr:cNvPr id="371" name="n_2mainValue【公営住宅】&#10;一人当たり面積">
          <a:extLst>
            <a:ext uri="{FF2B5EF4-FFF2-40B4-BE49-F238E27FC236}">
              <a16:creationId xmlns:a16="http://schemas.microsoft.com/office/drawing/2014/main" id="{0BCB1154-7FB0-46E0-B161-A129EB3C5178}"/>
            </a:ext>
          </a:extLst>
        </xdr:cNvPr>
        <xdr:cNvSpPr txBox="1"/>
      </xdr:nvSpPr>
      <xdr:spPr>
        <a:xfrm>
          <a:off x="8515427" y="1463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57738</xdr:rowOff>
    </xdr:from>
    <xdr:ext cx="469744" cy="259045"/>
    <xdr:sp macro="" textlink="">
      <xdr:nvSpPr>
        <xdr:cNvPr id="372" name="n_3mainValue【公営住宅】&#10;一人当たり面積">
          <a:extLst>
            <a:ext uri="{FF2B5EF4-FFF2-40B4-BE49-F238E27FC236}">
              <a16:creationId xmlns:a16="http://schemas.microsoft.com/office/drawing/2014/main" id="{B7B1CE90-3A28-40DC-BD0D-713AF3C8B2DD}"/>
            </a:ext>
          </a:extLst>
        </xdr:cNvPr>
        <xdr:cNvSpPr txBox="1"/>
      </xdr:nvSpPr>
      <xdr:spPr>
        <a:xfrm>
          <a:off x="7626427" y="1463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58310</xdr:rowOff>
    </xdr:from>
    <xdr:ext cx="469744" cy="259045"/>
    <xdr:sp macro="" textlink="">
      <xdr:nvSpPr>
        <xdr:cNvPr id="373" name="n_4mainValue【公営住宅】&#10;一人当たり面積">
          <a:extLst>
            <a:ext uri="{FF2B5EF4-FFF2-40B4-BE49-F238E27FC236}">
              <a16:creationId xmlns:a16="http://schemas.microsoft.com/office/drawing/2014/main" id="{23681E05-0B0C-48E8-8826-2C95752175B2}"/>
            </a:ext>
          </a:extLst>
        </xdr:cNvPr>
        <xdr:cNvSpPr txBox="1"/>
      </xdr:nvSpPr>
      <xdr:spPr>
        <a:xfrm>
          <a:off x="6737427" y="1463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AAAAB7D5-F638-472E-85A1-774C37F140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6C723B7-C394-4D43-BD8D-E4D1AB839F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327EF87-50FC-42A1-A33E-B19F86D3CB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C4C7DD1C-35C7-4A4C-B55E-DBB1C99FEA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A5B5A3E-F36C-480E-9247-BF4694BC4D5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E9F7F54-F18E-44D6-9683-3D08FB2FCE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8A4997E-3A5B-4A16-BE61-9101DCB44A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B49BCBA-E86A-4A58-B331-0E7D512216D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9C9831E9-418A-43B9-BA60-B5C33823B3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C2A2BB6E-9C35-45A9-8C60-8A1FB2D1F17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76BFB5C2-2C62-4AB8-813F-E92D95992F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C42363CE-A91D-4616-BEFB-19CA763C8E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44397BA7-8FEE-4FC9-AD45-23A28FE358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D20350CA-2D3F-4B3B-B1F4-01EC1BE3FB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855894E8-A63D-4FA1-921F-F285876AD5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ED270C6A-352C-4163-8832-F7508C3A433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FD497740-15CE-419E-936E-ED341F809D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B3212BDE-579F-40BF-AAC1-2D7756487FE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4EBEB13F-2E16-488C-97BB-A56C4CA111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F0EAFD05-EC75-46D2-B4D2-095D8BAECA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C410004-BD3A-4771-8DA4-BA3F8302AB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ECBC055C-1815-4DA8-A1DB-C979D5D0A0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9E935E68-DAF5-4C97-BCC7-FC143ADC04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8F10FA73-8AED-4859-9F37-CC7246E107C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6D53803B-9D93-4DAA-8F93-09BA4FB0C9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E87F2421-6D5E-4793-812E-DF48964AA1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97112A3A-2B13-44EB-B45B-C41F88B513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CE437DA9-3DFD-49E2-A4EE-AC95901BCDC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7F246BD2-13F0-45EC-B5B5-968034E1FB1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A448E7BB-AE9F-4ED3-9FC7-0B8E0B0562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6E2BE330-3E28-47B5-B95F-7A697053511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BE302844-E2F5-468B-9E43-148FFA4548A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84D891FB-142B-4E08-A6BA-ABB6D34B69A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20E073F-35B3-40B7-8C57-FA4F586FD07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45FBAB02-906D-4629-9FEB-BAF8CE7DAA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1177CBA8-F2BF-4DCF-A5C2-608154E082B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4BC14026-9075-41B5-81C4-95EF8CD3E47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FF8493C-2E17-425D-BCC9-1EEE86EB8C6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D7766351-276B-4132-BAC3-0FC95BD3508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94BABF58-9764-4C9B-A480-38AAE67D124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DEC17A10-FE72-426C-AFEB-6F95393606E3}"/>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83B7D12E-D091-4920-A451-229714EF030E}"/>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B58DB71F-2545-4202-8650-9D73A3C10E95}"/>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F9EDF8E8-D83C-4E0E-83FD-26B914340B9A}"/>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A66E0826-D682-4ED5-A510-2BB85105E482}"/>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9591F1CA-6ADF-41EE-8852-1D9956F45D61}"/>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E97D9ACF-6AAE-426E-901A-B9C5519D643D}"/>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25870B80-476A-45BC-A61B-6DA1746849BB}"/>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B519646D-5B3B-4EC3-B7EB-AF18811D88AE}"/>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8DFDEFA8-0CE8-40BD-A9FB-E40F74D8A19E}"/>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29D4E884-CD17-4D61-9301-176175F1E396}"/>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B70329E-71D8-47A4-B889-EE235810C94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2C430AD-8837-4A2C-A81C-015FAC74B9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CFF6A4E-2AAD-41C0-8AC4-4B09761D6EE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DF4A831-CB02-46AC-A73C-9BEE2437A1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F4428D8-E4B5-4EE6-96DD-8CA2DFF341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120650</xdr:rowOff>
    </xdr:from>
    <xdr:to>
      <xdr:col>85</xdr:col>
      <xdr:colOff>177800</xdr:colOff>
      <xdr:row>39</xdr:row>
      <xdr:rowOff>50800</xdr:rowOff>
    </xdr:to>
    <xdr:sp macro="" textlink="">
      <xdr:nvSpPr>
        <xdr:cNvPr id="430" name="楕円 429">
          <a:extLst>
            <a:ext uri="{FF2B5EF4-FFF2-40B4-BE49-F238E27FC236}">
              <a16:creationId xmlns:a16="http://schemas.microsoft.com/office/drawing/2014/main" id="{18D95D46-D4A4-411C-939A-ACCC7F7A7CED}"/>
            </a:ext>
          </a:extLst>
        </xdr:cNvPr>
        <xdr:cNvSpPr/>
      </xdr:nvSpPr>
      <xdr:spPr>
        <a:xfrm>
          <a:off x="16268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99077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887E6B5-B41C-4BBB-938C-C7C0C306A73E}"/>
            </a:ext>
          </a:extLst>
        </xdr:cNvPr>
        <xdr:cNvSpPr txBox="1"/>
      </xdr:nvSpPr>
      <xdr:spPr>
        <a:xfrm>
          <a:off x="16357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432" name="楕円 431">
          <a:extLst>
            <a:ext uri="{FF2B5EF4-FFF2-40B4-BE49-F238E27FC236}">
              <a16:creationId xmlns:a16="http://schemas.microsoft.com/office/drawing/2014/main" id="{7EB12E46-147C-4E72-BC78-1C4A1EC3EA43}"/>
            </a:ext>
          </a:extLst>
        </xdr:cNvPr>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0</xdr:rowOff>
    </xdr:from>
    <xdr:to>
      <xdr:col>85</xdr:col>
      <xdr:colOff>127000</xdr:colOff>
      <xdr:row>39</xdr:row>
      <xdr:rowOff>15240</xdr:rowOff>
    </xdr:to>
    <xdr:cxnSp macro="">
      <xdr:nvCxnSpPr>
        <xdr:cNvPr id="433" name="直線コネクタ 432">
          <a:extLst>
            <a:ext uri="{FF2B5EF4-FFF2-40B4-BE49-F238E27FC236}">
              <a16:creationId xmlns:a16="http://schemas.microsoft.com/office/drawing/2014/main" id="{51489395-93B8-4E55-89C5-209C873B56F8}"/>
            </a:ext>
          </a:extLst>
        </xdr:cNvPr>
        <xdr:cNvCxnSpPr/>
      </xdr:nvCxnSpPr>
      <xdr:spPr>
        <a:xfrm flipV="1">
          <a:off x="15481300" y="66865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109220</xdr:rowOff>
    </xdr:from>
    <xdr:to>
      <xdr:col>76</xdr:col>
      <xdr:colOff>165100</xdr:colOff>
      <xdr:row>39</xdr:row>
      <xdr:rowOff>39370</xdr:rowOff>
    </xdr:to>
    <xdr:sp macro="" textlink="">
      <xdr:nvSpPr>
        <xdr:cNvPr id="434" name="楕円 433">
          <a:extLst>
            <a:ext uri="{FF2B5EF4-FFF2-40B4-BE49-F238E27FC236}">
              <a16:creationId xmlns:a16="http://schemas.microsoft.com/office/drawing/2014/main" id="{CFE8C64A-C562-4522-8B23-4FD3518CB24C}"/>
            </a:ext>
          </a:extLst>
        </xdr:cNvPr>
        <xdr:cNvSpPr/>
      </xdr:nvSpPr>
      <xdr:spPr>
        <a:xfrm>
          <a:off x="14541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160020</xdr:rowOff>
    </xdr:from>
    <xdr:to>
      <xdr:col>81</xdr:col>
      <xdr:colOff>50800</xdr:colOff>
      <xdr:row>39</xdr:row>
      <xdr:rowOff>15240</xdr:rowOff>
    </xdr:to>
    <xdr:cxnSp macro="">
      <xdr:nvCxnSpPr>
        <xdr:cNvPr id="435" name="直線コネクタ 434">
          <a:extLst>
            <a:ext uri="{FF2B5EF4-FFF2-40B4-BE49-F238E27FC236}">
              <a16:creationId xmlns:a16="http://schemas.microsoft.com/office/drawing/2014/main" id="{967ACBE0-1780-405A-806F-5AE91CBB561C}"/>
            </a:ext>
          </a:extLst>
        </xdr:cNvPr>
        <xdr:cNvCxnSpPr/>
      </xdr:nvCxnSpPr>
      <xdr:spPr>
        <a:xfrm>
          <a:off x="14592300" y="6675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78740</xdr:rowOff>
    </xdr:from>
    <xdr:to>
      <xdr:col>72</xdr:col>
      <xdr:colOff>38100</xdr:colOff>
      <xdr:row>39</xdr:row>
      <xdr:rowOff>8890</xdr:rowOff>
    </xdr:to>
    <xdr:sp macro="" textlink="">
      <xdr:nvSpPr>
        <xdr:cNvPr id="436" name="楕円 435">
          <a:extLst>
            <a:ext uri="{FF2B5EF4-FFF2-40B4-BE49-F238E27FC236}">
              <a16:creationId xmlns:a16="http://schemas.microsoft.com/office/drawing/2014/main" id="{140A95AF-433F-434A-99FB-F00373B76173}"/>
            </a:ext>
          </a:extLst>
        </xdr:cNvPr>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129540</xdr:rowOff>
    </xdr:from>
    <xdr:to>
      <xdr:col>76</xdr:col>
      <xdr:colOff>114300</xdr:colOff>
      <xdr:row>38</xdr:row>
      <xdr:rowOff>160020</xdr:rowOff>
    </xdr:to>
    <xdr:cxnSp macro="">
      <xdr:nvCxnSpPr>
        <xdr:cNvPr id="437" name="直線コネクタ 436">
          <a:extLst>
            <a:ext uri="{FF2B5EF4-FFF2-40B4-BE49-F238E27FC236}">
              <a16:creationId xmlns:a16="http://schemas.microsoft.com/office/drawing/2014/main" id="{2BE361C7-66C0-4978-ACC4-5D9553310DC3}"/>
            </a:ext>
          </a:extLst>
        </xdr:cNvPr>
        <xdr:cNvCxnSpPr/>
      </xdr:nvCxnSpPr>
      <xdr:spPr>
        <a:xfrm>
          <a:off x="13703300" y="6644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438" name="楕円 437">
          <a:extLst>
            <a:ext uri="{FF2B5EF4-FFF2-40B4-BE49-F238E27FC236}">
              <a16:creationId xmlns:a16="http://schemas.microsoft.com/office/drawing/2014/main" id="{8E0A5AEB-F4C5-4D28-96F8-799024D5290A}"/>
            </a:ext>
          </a:extLst>
        </xdr:cNvPr>
        <xdr:cNvSpPr/>
      </xdr:nvSpPr>
      <xdr:spPr>
        <a:xfrm>
          <a:off x="1276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38</xdr:row>
      <xdr:rowOff>129540</xdr:rowOff>
    </xdr:to>
    <xdr:cxnSp macro="">
      <xdr:nvCxnSpPr>
        <xdr:cNvPr id="439" name="直線コネクタ 438">
          <a:extLst>
            <a:ext uri="{FF2B5EF4-FFF2-40B4-BE49-F238E27FC236}">
              <a16:creationId xmlns:a16="http://schemas.microsoft.com/office/drawing/2014/main" id="{00701827-D4EE-44F3-B119-92C78EECC264}"/>
            </a:ext>
          </a:extLst>
        </xdr:cNvPr>
        <xdr:cNvCxnSpPr/>
      </xdr:nvCxnSpPr>
      <xdr:spPr>
        <a:xfrm>
          <a:off x="12814300" y="6637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BA6DA6AE-AF84-47D9-A41B-E0B505BC2582}"/>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5DD7A3E7-661F-4076-8149-04AE3E6459D2}"/>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36AF737-7747-40C3-836C-B3ACCDFE513C}"/>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95C99621-3A45-450B-875C-5914607C29DD}"/>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C08742AE-9652-4F32-B64F-C47B76DF81B2}"/>
            </a:ext>
          </a:extLst>
        </xdr:cNvPr>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30497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93CFE6FE-C9B4-45F3-8471-C6A8000B9C8A}"/>
            </a:ext>
          </a:extLst>
        </xdr:cNvPr>
        <xdr:cNvSpPr txBox="1"/>
      </xdr:nvSpPr>
      <xdr:spPr>
        <a:xfrm>
          <a:off x="14389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CA5B4DED-5979-4ACC-99F9-83B099853FB9}"/>
            </a:ext>
          </a:extLst>
        </xdr:cNvPr>
        <xdr:cNvSpPr txBox="1"/>
      </xdr:nvSpPr>
      <xdr:spPr>
        <a:xfrm>
          <a:off x="13500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19B61D77-36A5-495D-8B25-8D0F8F174E02}"/>
            </a:ext>
          </a:extLst>
        </xdr:cNvPr>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2DE60CE-6B5B-4609-8AC2-C2F2E51BC7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B3A559A4-9592-4834-A430-CB6ACA8E94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80D73C91-0913-4312-B552-6F12C99A5C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C9F427F1-5B12-4ECC-A8F1-3BE11BB783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57FC8F9C-3BAD-4A94-9B78-E59F1591E6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3DED308C-048F-455E-8064-4AD178BFC9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9C75ABF3-7099-47D4-B650-C9BB04C22F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2901EC84-5EA0-4173-8C3E-B8A07035C3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81CEFD9B-25B3-4B52-8041-47DD596725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C9F02AF-8D2F-4E35-A916-7440C60AE9A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1C1BEFDD-715B-49B7-874E-B53FF94A6AC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28298D3E-84C3-4538-BCD9-409522171F0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F8D0B5D2-4145-4D3A-8E15-AFBAD8C7742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204CE641-DE74-487E-906D-D6FDF7F8B50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5C265DC0-96E2-4D0C-BC02-2DB00D47D66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271ADB74-838C-418E-8742-85638117DF8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9EC0C73C-733A-4641-A112-0728EC86E32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2FAD65AC-03FD-40EE-8D2D-85777E9FC3E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1C1497CB-5D08-45DC-8F2E-E084F1B1125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DF94D5A9-63F1-4417-A17B-A79DC89EA7E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F2ADF08D-3CF4-4285-ABD3-1D6886798D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18CC1F6D-78F6-42A3-B42E-6AE1D27843A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90CEC12-E014-49D6-BDA2-F6BD9095EC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18907E8E-972D-45CC-AB8D-C65D39A7E780}"/>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400141F2-7263-4DAC-B992-315CA1526BE1}"/>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51A30A78-2B4D-4F4D-BE2E-90536759702B}"/>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B19B3FF-1638-4363-AB56-584EA5C6A9F9}"/>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7DACAE52-24D0-4560-91CA-7640E4624E46}"/>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91ED0F11-35E0-4A61-A2F8-15D83D31112F}"/>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731B1799-E3E6-4FA4-9610-87566542A7FA}"/>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6725BFB0-3A65-4E98-ACF2-60D41065BD76}"/>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05DFA0A7-319F-48CE-AEB7-7594BA0858F7}"/>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81F1AE59-5878-49C3-A8FF-A44E05CCCCD1}"/>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F2C36029-D97D-4979-91FE-98A84E343FD1}"/>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5330C2E-9151-4825-B41F-097A76E1DA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4FACF9A-0C05-445A-B8B6-E919A60888D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5A6ED36-7E36-49CE-9214-0B2CE6627F9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354444E-EC15-4B4E-966E-3371FF354D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1C3FD07-3CC7-4BEC-9766-C593CE72FF5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487" name="楕円 486">
          <a:extLst>
            <a:ext uri="{FF2B5EF4-FFF2-40B4-BE49-F238E27FC236}">
              <a16:creationId xmlns:a16="http://schemas.microsoft.com/office/drawing/2014/main" id="{3962C7D4-7843-40CD-AC0E-8FDB81404424}"/>
            </a:ext>
          </a:extLst>
        </xdr:cNvPr>
        <xdr:cNvSpPr/>
      </xdr:nvSpPr>
      <xdr:spPr>
        <a:xfrm>
          <a:off x="22110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121937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2F816A8D-6400-4C19-87B1-C222D9461C50}"/>
            </a:ext>
          </a:extLst>
        </xdr:cNvPr>
        <xdr:cNvSpPr txBox="1"/>
      </xdr:nvSpPr>
      <xdr:spPr>
        <a:xfrm>
          <a:off x="221996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89" name="楕円 488">
          <a:extLst>
            <a:ext uri="{FF2B5EF4-FFF2-40B4-BE49-F238E27FC236}">
              <a16:creationId xmlns:a16="http://schemas.microsoft.com/office/drawing/2014/main" id="{2D3F8981-52D7-4102-B1FE-3D8F6D6F7723}"/>
            </a:ext>
          </a:extLst>
        </xdr:cNvPr>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30480</xdr:rowOff>
    </xdr:to>
    <xdr:cxnSp macro="">
      <xdr:nvCxnSpPr>
        <xdr:cNvPr id="490" name="直線コネクタ 489">
          <a:extLst>
            <a:ext uri="{FF2B5EF4-FFF2-40B4-BE49-F238E27FC236}">
              <a16:creationId xmlns:a16="http://schemas.microsoft.com/office/drawing/2014/main" id="{68E381B8-1DFB-4567-8456-6C991D3FED72}"/>
            </a:ext>
          </a:extLst>
        </xdr:cNvPr>
        <xdr:cNvCxnSpPr/>
      </xdr:nvCxnSpPr>
      <xdr:spPr>
        <a:xfrm flipV="1">
          <a:off x="21323300" y="6880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491" name="楕円 490">
          <a:extLst>
            <a:ext uri="{FF2B5EF4-FFF2-40B4-BE49-F238E27FC236}">
              <a16:creationId xmlns:a16="http://schemas.microsoft.com/office/drawing/2014/main" id="{DEBB8466-247C-4B8D-89F4-CCF0A400EBFD}"/>
            </a:ext>
          </a:extLst>
        </xdr:cNvPr>
        <xdr:cNvSpPr/>
      </xdr:nvSpPr>
      <xdr:spPr>
        <a:xfrm>
          <a:off x="2038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30480</xdr:rowOff>
    </xdr:to>
    <xdr:cxnSp macro="">
      <xdr:nvCxnSpPr>
        <xdr:cNvPr id="492" name="直線コネクタ 491">
          <a:extLst>
            <a:ext uri="{FF2B5EF4-FFF2-40B4-BE49-F238E27FC236}">
              <a16:creationId xmlns:a16="http://schemas.microsoft.com/office/drawing/2014/main" id="{9615075C-05E9-406F-AD0E-0279470FDA6F}"/>
            </a:ext>
          </a:extLst>
        </xdr:cNvPr>
        <xdr:cNvCxnSpPr/>
      </xdr:nvCxnSpPr>
      <xdr:spPr>
        <a:xfrm>
          <a:off x="20434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93" name="楕円 492">
          <a:extLst>
            <a:ext uri="{FF2B5EF4-FFF2-40B4-BE49-F238E27FC236}">
              <a16:creationId xmlns:a16="http://schemas.microsoft.com/office/drawing/2014/main" id="{A0670CCB-6686-4FBC-86C3-B7493CD2941D}"/>
            </a:ext>
          </a:extLst>
        </xdr:cNvPr>
        <xdr:cNvSpPr/>
      </xdr:nvSpPr>
      <xdr:spPr>
        <a:xfrm>
          <a:off x="19494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30480</xdr:rowOff>
    </xdr:to>
    <xdr:cxnSp macro="">
      <xdr:nvCxnSpPr>
        <xdr:cNvPr id="494" name="直線コネクタ 493">
          <a:extLst>
            <a:ext uri="{FF2B5EF4-FFF2-40B4-BE49-F238E27FC236}">
              <a16:creationId xmlns:a16="http://schemas.microsoft.com/office/drawing/2014/main" id="{DC6D8751-AEAD-4381-A323-D4A963F37728}"/>
            </a:ext>
          </a:extLst>
        </xdr:cNvPr>
        <xdr:cNvCxnSpPr/>
      </xdr:nvCxnSpPr>
      <xdr:spPr>
        <a:xfrm>
          <a:off x="19545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95" name="楕円 494">
          <a:extLst>
            <a:ext uri="{FF2B5EF4-FFF2-40B4-BE49-F238E27FC236}">
              <a16:creationId xmlns:a16="http://schemas.microsoft.com/office/drawing/2014/main" id="{F28C9FDE-01D7-468C-88CE-106F5802865A}"/>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30480</xdr:rowOff>
    </xdr:to>
    <xdr:cxnSp macro="">
      <xdr:nvCxnSpPr>
        <xdr:cNvPr id="496" name="直線コネクタ 495">
          <a:extLst>
            <a:ext uri="{FF2B5EF4-FFF2-40B4-BE49-F238E27FC236}">
              <a16:creationId xmlns:a16="http://schemas.microsoft.com/office/drawing/2014/main" id="{9C215DCA-6F38-4941-90E4-CA77D207B47E}"/>
            </a:ext>
          </a:extLst>
        </xdr:cNvPr>
        <xdr:cNvCxnSpPr/>
      </xdr:nvCxnSpPr>
      <xdr:spPr>
        <a:xfrm>
          <a:off x="18656300" y="6873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DB43A759-278B-4BC0-AC7E-35124B276F81}"/>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C670B30D-3BEB-486F-A917-3D96EDB79E6F}"/>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2461DD86-A619-462D-881D-E25AB529B857}"/>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08E8C12-CD91-416E-A5F5-0B179A72B199}"/>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1CA70542-72C1-4013-8018-C8C1B0DC4D6A}"/>
            </a:ext>
          </a:extLst>
        </xdr:cNvPr>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2F511D3D-4757-4324-B061-ACD4594D54DF}"/>
            </a:ext>
          </a:extLst>
        </xdr:cNvPr>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6A465D5C-E53E-4A18-85A8-BBB3504C8516}"/>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B88256AB-647C-4F2E-8F3E-02D65F76114C}"/>
            </a:ext>
          </a:extLst>
        </xdr:cNvPr>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E7F9356E-6CDE-4CB8-B630-93289B44CC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FA0C8565-4E3D-4D6A-893B-00AD87447CB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3835543-9D7F-4CB0-9C96-F0307CC863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1B2A33B1-BDDE-46E2-A80C-2475FF4120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349FC452-CE6C-4289-B07B-3273BACA6B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53E7B39E-CC1C-4A8D-BD46-86A15542A4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9F58B3B-E778-4DB4-962D-CFBD19415B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C2BC1D0F-8CE4-41B2-B2D0-B43DAF4EA9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FC6E45A3-6B33-40A1-B64B-8006115981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9820D922-897D-4715-8261-DE9CAD678E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E9C24E9-AD05-4F1A-8BF1-2F3CCE46FDB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F9407773-E782-4BCB-9CD5-CD067793FDEA}"/>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7906DEA3-3171-4125-84B5-2234F6FDA06F}"/>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E2057B41-E8C9-41E9-8627-FA146F1D71BE}"/>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348FAF81-30A0-468D-B377-CEC990EAB02C}"/>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8978C719-EE48-47A3-90D4-F696A4ABE21D}"/>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08851CFC-0834-4E07-B691-38BE32B87F0C}"/>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CBF5C3CF-F0F2-406A-892F-7D100417CDA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15AA0372-BCE2-4D61-B00D-AA808552831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8027099D-AE47-446F-9946-A3F8856810F2}"/>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FF4725DA-76D8-4A55-9163-5060AA656DC6}"/>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D77F4103-95EB-4BBD-A3A9-539C892442E6}"/>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4CEF74FA-9B71-4937-9B56-544738E4DFCF}"/>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F550247C-B780-4579-9B7B-8168780DF07D}"/>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6C131739-D577-452B-8652-C5EEC2B8D51E}"/>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A9F23E7-A074-4967-9D47-622ACE41D0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FEEBDFB0-E8C8-46AE-A7EC-2ECAB370DDC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57CCACF3-2206-4BE9-B632-B50BBA832B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851B3471-054B-48E7-A678-9838988371DF}"/>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4529E35D-9A85-4982-86E1-EB09A9CEA382}"/>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D1CAC497-88BD-429D-B445-8E3115E58624}"/>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DED45B4F-6B6C-4AC1-966C-15536B6B02E8}"/>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FD8BD8A2-96D2-4BA6-9EB6-0160636B60BC}"/>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E9D6AF7C-8C30-4883-AFCF-3481B45B2147}"/>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824C3FFE-791D-47D3-987A-1DB2D1B51B1D}"/>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54D27C5B-9A29-450F-B272-0E9B197DBD6B}"/>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F55596F5-9CA3-4AF3-B126-62ED8FED8F2A}"/>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383CA599-91CC-4616-9F3C-63146F224078}"/>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FEF9E3C0-7596-40AF-8BB2-C7400746087E}"/>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D103A49-31CA-4D3B-9CAE-5C0C3AD974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98CFE01-7CBE-4368-9BD6-5CCAB5B519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25B679C-1FEC-432D-B2D2-CDB65EEDE28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061FE1D-715E-485D-BAA4-03FF75A604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D09EAE3-D9BB-4846-9467-0912A23C65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157797</xdr:rowOff>
    </xdr:from>
    <xdr:to>
      <xdr:col>85</xdr:col>
      <xdr:colOff>177800</xdr:colOff>
      <xdr:row>63</xdr:row>
      <xdr:rowOff>87947</xdr:rowOff>
    </xdr:to>
    <xdr:sp macro="" textlink="">
      <xdr:nvSpPr>
        <xdr:cNvPr id="549" name="楕円 548">
          <a:extLst>
            <a:ext uri="{FF2B5EF4-FFF2-40B4-BE49-F238E27FC236}">
              <a16:creationId xmlns:a16="http://schemas.microsoft.com/office/drawing/2014/main" id="{6A6F2B73-8436-4798-B763-59011AF8CFD4}"/>
            </a:ext>
          </a:extLst>
        </xdr:cNvPr>
        <xdr:cNvSpPr/>
      </xdr:nvSpPr>
      <xdr:spPr>
        <a:xfrm>
          <a:off x="16268700" y="107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136224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C0A0AE38-46D4-4324-A13B-92AAA546A7E8}"/>
            </a:ext>
          </a:extLst>
        </xdr:cNvPr>
        <xdr:cNvSpPr txBox="1"/>
      </xdr:nvSpPr>
      <xdr:spPr>
        <a:xfrm>
          <a:off x="16357600" y="10766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137795</xdr:rowOff>
    </xdr:from>
    <xdr:to>
      <xdr:col>81</xdr:col>
      <xdr:colOff>101600</xdr:colOff>
      <xdr:row>63</xdr:row>
      <xdr:rowOff>67945</xdr:rowOff>
    </xdr:to>
    <xdr:sp macro="" textlink="">
      <xdr:nvSpPr>
        <xdr:cNvPr id="551" name="楕円 550">
          <a:extLst>
            <a:ext uri="{FF2B5EF4-FFF2-40B4-BE49-F238E27FC236}">
              <a16:creationId xmlns:a16="http://schemas.microsoft.com/office/drawing/2014/main" id="{01D69A04-10D4-463B-93BD-169CDD4FCC33}"/>
            </a:ext>
          </a:extLst>
        </xdr:cNvPr>
        <xdr:cNvSpPr/>
      </xdr:nvSpPr>
      <xdr:spPr>
        <a:xfrm>
          <a:off x="15430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17145</xdr:rowOff>
    </xdr:from>
    <xdr:to>
      <xdr:col>85</xdr:col>
      <xdr:colOff>127000</xdr:colOff>
      <xdr:row>63</xdr:row>
      <xdr:rowOff>37147</xdr:rowOff>
    </xdr:to>
    <xdr:cxnSp macro="">
      <xdr:nvCxnSpPr>
        <xdr:cNvPr id="552" name="直線コネクタ 551">
          <a:extLst>
            <a:ext uri="{FF2B5EF4-FFF2-40B4-BE49-F238E27FC236}">
              <a16:creationId xmlns:a16="http://schemas.microsoft.com/office/drawing/2014/main" id="{30836496-BD0B-4C02-A2D3-80350BFBB36D}"/>
            </a:ext>
          </a:extLst>
        </xdr:cNvPr>
        <xdr:cNvCxnSpPr/>
      </xdr:nvCxnSpPr>
      <xdr:spPr>
        <a:xfrm>
          <a:off x="15481300" y="10818495"/>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117793</xdr:rowOff>
    </xdr:from>
    <xdr:to>
      <xdr:col>76</xdr:col>
      <xdr:colOff>165100</xdr:colOff>
      <xdr:row>63</xdr:row>
      <xdr:rowOff>47943</xdr:rowOff>
    </xdr:to>
    <xdr:sp macro="" textlink="">
      <xdr:nvSpPr>
        <xdr:cNvPr id="553" name="楕円 552">
          <a:extLst>
            <a:ext uri="{FF2B5EF4-FFF2-40B4-BE49-F238E27FC236}">
              <a16:creationId xmlns:a16="http://schemas.microsoft.com/office/drawing/2014/main" id="{AE1FCC41-53B6-40CF-A5C2-C896D4235B50}"/>
            </a:ext>
          </a:extLst>
        </xdr:cNvPr>
        <xdr:cNvSpPr/>
      </xdr:nvSpPr>
      <xdr:spPr>
        <a:xfrm>
          <a:off x="14541500" y="107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168593</xdr:rowOff>
    </xdr:from>
    <xdr:to>
      <xdr:col>81</xdr:col>
      <xdr:colOff>50800</xdr:colOff>
      <xdr:row>63</xdr:row>
      <xdr:rowOff>17145</xdr:rowOff>
    </xdr:to>
    <xdr:cxnSp macro="">
      <xdr:nvCxnSpPr>
        <xdr:cNvPr id="554" name="直線コネクタ 553">
          <a:extLst>
            <a:ext uri="{FF2B5EF4-FFF2-40B4-BE49-F238E27FC236}">
              <a16:creationId xmlns:a16="http://schemas.microsoft.com/office/drawing/2014/main" id="{831B10FD-2B91-4607-8C54-0334518779AE}"/>
            </a:ext>
          </a:extLst>
        </xdr:cNvPr>
        <xdr:cNvCxnSpPr/>
      </xdr:nvCxnSpPr>
      <xdr:spPr>
        <a:xfrm>
          <a:off x="14592300" y="1079849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109220</xdr:rowOff>
    </xdr:from>
    <xdr:to>
      <xdr:col>72</xdr:col>
      <xdr:colOff>38100</xdr:colOff>
      <xdr:row>63</xdr:row>
      <xdr:rowOff>39370</xdr:rowOff>
    </xdr:to>
    <xdr:sp macro="" textlink="">
      <xdr:nvSpPr>
        <xdr:cNvPr id="555" name="楕円 554">
          <a:extLst>
            <a:ext uri="{FF2B5EF4-FFF2-40B4-BE49-F238E27FC236}">
              <a16:creationId xmlns:a16="http://schemas.microsoft.com/office/drawing/2014/main" id="{2F879C53-45F4-4678-B5AE-6C2E18C0749B}"/>
            </a:ext>
          </a:extLst>
        </xdr:cNvPr>
        <xdr:cNvSpPr/>
      </xdr:nvSpPr>
      <xdr:spPr>
        <a:xfrm>
          <a:off x="1365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160020</xdr:rowOff>
    </xdr:from>
    <xdr:to>
      <xdr:col>76</xdr:col>
      <xdr:colOff>114300</xdr:colOff>
      <xdr:row>62</xdr:row>
      <xdr:rowOff>168593</xdr:rowOff>
    </xdr:to>
    <xdr:cxnSp macro="">
      <xdr:nvCxnSpPr>
        <xdr:cNvPr id="556" name="直線コネクタ 555">
          <a:extLst>
            <a:ext uri="{FF2B5EF4-FFF2-40B4-BE49-F238E27FC236}">
              <a16:creationId xmlns:a16="http://schemas.microsoft.com/office/drawing/2014/main" id="{6E8ABADF-A0D3-4240-800E-90964DCB2E07}"/>
            </a:ext>
          </a:extLst>
        </xdr:cNvPr>
        <xdr:cNvCxnSpPr/>
      </xdr:nvCxnSpPr>
      <xdr:spPr>
        <a:xfrm>
          <a:off x="13703300" y="1078992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77788</xdr:rowOff>
    </xdr:from>
    <xdr:to>
      <xdr:col>67</xdr:col>
      <xdr:colOff>101600</xdr:colOff>
      <xdr:row>63</xdr:row>
      <xdr:rowOff>7938</xdr:rowOff>
    </xdr:to>
    <xdr:sp macro="" textlink="">
      <xdr:nvSpPr>
        <xdr:cNvPr id="557" name="楕円 556">
          <a:extLst>
            <a:ext uri="{FF2B5EF4-FFF2-40B4-BE49-F238E27FC236}">
              <a16:creationId xmlns:a16="http://schemas.microsoft.com/office/drawing/2014/main" id="{D84611E8-5C12-4A70-9641-B381F95802F1}"/>
            </a:ext>
          </a:extLst>
        </xdr:cNvPr>
        <xdr:cNvSpPr/>
      </xdr:nvSpPr>
      <xdr:spPr>
        <a:xfrm>
          <a:off x="12763500" y="107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128588</xdr:rowOff>
    </xdr:from>
    <xdr:to>
      <xdr:col>71</xdr:col>
      <xdr:colOff>177800</xdr:colOff>
      <xdr:row>62</xdr:row>
      <xdr:rowOff>160020</xdr:rowOff>
    </xdr:to>
    <xdr:cxnSp macro="">
      <xdr:nvCxnSpPr>
        <xdr:cNvPr id="558" name="直線コネクタ 557">
          <a:extLst>
            <a:ext uri="{FF2B5EF4-FFF2-40B4-BE49-F238E27FC236}">
              <a16:creationId xmlns:a16="http://schemas.microsoft.com/office/drawing/2014/main" id="{56407641-0C0E-4878-972C-EF7C4456C492}"/>
            </a:ext>
          </a:extLst>
        </xdr:cNvPr>
        <xdr:cNvCxnSpPr/>
      </xdr:nvCxnSpPr>
      <xdr:spPr>
        <a:xfrm>
          <a:off x="12814300" y="10758488"/>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70BB6573-6CF7-4F8B-A60A-266250E2C79E}"/>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54592EA5-FB2F-45CF-8FFC-8BB07B4B3901}"/>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id="{839378A6-B250-4774-833E-A11115FB7EB6}"/>
            </a:ext>
          </a:extLst>
        </xdr:cNvPr>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BE8D630D-0843-4F15-9E55-BB391E8168D0}"/>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59072</xdr:rowOff>
    </xdr:from>
    <xdr:ext cx="405111" cy="259045"/>
    <xdr:sp macro="" textlink="">
      <xdr:nvSpPr>
        <xdr:cNvPr id="563" name="n_1mainValue【学校施設】&#10;有形固定資産減価償却率">
          <a:extLst>
            <a:ext uri="{FF2B5EF4-FFF2-40B4-BE49-F238E27FC236}">
              <a16:creationId xmlns:a16="http://schemas.microsoft.com/office/drawing/2014/main" id="{87117CCB-954E-4A12-B8A4-20BCD2E53123}"/>
            </a:ext>
          </a:extLst>
        </xdr:cNvPr>
        <xdr:cNvSpPr txBox="1"/>
      </xdr:nvSpPr>
      <xdr:spPr>
        <a:xfrm>
          <a:off x="152660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39070</xdr:rowOff>
    </xdr:from>
    <xdr:ext cx="405111" cy="259045"/>
    <xdr:sp macro="" textlink="">
      <xdr:nvSpPr>
        <xdr:cNvPr id="564" name="n_2mainValue【学校施設】&#10;有形固定資産減価償却率">
          <a:extLst>
            <a:ext uri="{FF2B5EF4-FFF2-40B4-BE49-F238E27FC236}">
              <a16:creationId xmlns:a16="http://schemas.microsoft.com/office/drawing/2014/main" id="{30DF0054-9023-4DCB-9C62-14817526952C}"/>
            </a:ext>
          </a:extLst>
        </xdr:cNvPr>
        <xdr:cNvSpPr txBox="1"/>
      </xdr:nvSpPr>
      <xdr:spPr>
        <a:xfrm>
          <a:off x="14389744" y="1084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30497</xdr:rowOff>
    </xdr:from>
    <xdr:ext cx="405111" cy="259045"/>
    <xdr:sp macro="" textlink="">
      <xdr:nvSpPr>
        <xdr:cNvPr id="565" name="n_3mainValue【学校施設】&#10;有形固定資産減価償却率">
          <a:extLst>
            <a:ext uri="{FF2B5EF4-FFF2-40B4-BE49-F238E27FC236}">
              <a16:creationId xmlns:a16="http://schemas.microsoft.com/office/drawing/2014/main" id="{62247F4A-37A7-434D-BBFF-3057E316861D}"/>
            </a:ext>
          </a:extLst>
        </xdr:cNvPr>
        <xdr:cNvSpPr txBox="1"/>
      </xdr:nvSpPr>
      <xdr:spPr>
        <a:xfrm>
          <a:off x="13500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170515</xdr:rowOff>
    </xdr:from>
    <xdr:ext cx="405111" cy="259045"/>
    <xdr:sp macro="" textlink="">
      <xdr:nvSpPr>
        <xdr:cNvPr id="566" name="n_4mainValue【学校施設】&#10;有形固定資産減価償却率">
          <a:extLst>
            <a:ext uri="{FF2B5EF4-FFF2-40B4-BE49-F238E27FC236}">
              <a16:creationId xmlns:a16="http://schemas.microsoft.com/office/drawing/2014/main" id="{EE6A0567-99FB-406A-BC0B-9B8B678D82E2}"/>
            </a:ext>
          </a:extLst>
        </xdr:cNvPr>
        <xdr:cNvSpPr txBox="1"/>
      </xdr:nvSpPr>
      <xdr:spPr>
        <a:xfrm>
          <a:off x="12611744" y="1080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E5A5999C-4B9C-4CE7-8CB4-D66758C948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2FDEF91-8303-4669-BC82-96E9B28B5A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90AB1FD-4B73-4407-AF9C-0DC938CF3C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F929BD74-FA7E-428A-B0AE-A349AC9146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2682A4F-9751-470D-820F-34AA9D67D3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458586F8-4627-4492-85DE-1344ED01B5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D0F659AE-D0E5-4E0A-A15E-FBC036E508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9FB6B54-F8A8-451B-811E-E1F51335E4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AD81156-DF60-4FA1-B246-6A1445C2C9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50724BDF-E65D-40DA-B3BE-03A61CE41F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333B0F8D-40F1-4092-8DA6-93213B4C5CD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99AC4693-B6FE-4D50-9626-A0D8F058B49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4A68011-B2AB-468C-9ED4-79ED75ECC0D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CE9663E4-1F0F-4F3D-AB82-A73DD2D5DB6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4A4D192F-9BDD-4D36-B673-C0EE8B6EB2A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922D40A2-AD5A-46E3-B170-C146B1B4178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86C90AD9-D2A2-4305-B111-C5B051FF7BC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AC97B323-490D-4C0B-BE45-FCFC281C1B4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20D97B5A-E1F8-4D77-AC42-5DB85459F07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92A033F6-8B98-43DF-BB3A-F6415F987C0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9E929427-9DE7-4090-9977-7C47B18B365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76C1E2DF-C886-4198-9F88-40A04F20A9E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4A238C03-9B6A-436E-820D-95821BA0F7F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58993269-6C3B-4A62-BD1A-E1F6A08BDE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104D649C-9D45-4E03-A3D0-336C528DAD1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F4173469-D44D-4DF5-85E3-E6000AB5036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7F9C5F0C-2637-4BAB-AD4B-468371D2BD14}"/>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AB09C6CB-3A46-4CA4-B43B-04242ABA80F8}"/>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200A3ADD-E3D1-4315-B196-5DFBFF9AEE3A}"/>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991800F0-2D34-4DE3-BB56-E6D93043E820}"/>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EC785B39-BE4E-4A0A-9391-1F16443AE837}"/>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6353F3C1-EB42-42F4-B412-9E12F37E1665}"/>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7E4F6C75-11A0-404B-AA88-1E3704ACDC3B}"/>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C4D4389E-F095-4454-AF94-33F4E3DE632E}"/>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12E626FA-B6F3-4710-84FD-4CD6B5258BC5}"/>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C7E6C9AA-E018-4392-8D57-26308E57A081}"/>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72B71886-A4B9-45D7-AE90-6447E69AFAFD}"/>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72FB8F2-E210-4670-B51B-EE0B40C952C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F129F6C-C66E-48D8-ACC3-0EE4EBEB15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39A34DF-CAF5-4AC4-955C-BB389C591D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A19EADE-ECAE-4F08-A76C-F407998F06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BEF1E36-E066-46F4-B695-F5DC108F21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61323</xdr:rowOff>
    </xdr:from>
    <xdr:to>
      <xdr:col>116</xdr:col>
      <xdr:colOff>114300</xdr:colOff>
      <xdr:row>60</xdr:row>
      <xdr:rowOff>162923</xdr:rowOff>
    </xdr:to>
    <xdr:sp macro="" textlink="">
      <xdr:nvSpPr>
        <xdr:cNvPr id="609" name="楕円 608">
          <a:extLst>
            <a:ext uri="{FF2B5EF4-FFF2-40B4-BE49-F238E27FC236}">
              <a16:creationId xmlns:a16="http://schemas.microsoft.com/office/drawing/2014/main" id="{7A14622C-2CE6-46A5-8A12-4621D5291230}"/>
            </a:ext>
          </a:extLst>
        </xdr:cNvPr>
        <xdr:cNvSpPr/>
      </xdr:nvSpPr>
      <xdr:spPr>
        <a:xfrm>
          <a:off x="22110700" y="103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39750</xdr:rowOff>
    </xdr:from>
    <xdr:ext cx="469744" cy="259045"/>
    <xdr:sp macro="" textlink="">
      <xdr:nvSpPr>
        <xdr:cNvPr id="610" name="【学校施設】&#10;一人当たり面積該当値テキスト">
          <a:extLst>
            <a:ext uri="{FF2B5EF4-FFF2-40B4-BE49-F238E27FC236}">
              <a16:creationId xmlns:a16="http://schemas.microsoft.com/office/drawing/2014/main" id="{C0CFB347-8042-4F3E-84D9-53DFA7E6A3F9}"/>
            </a:ext>
          </a:extLst>
        </xdr:cNvPr>
        <xdr:cNvSpPr txBox="1"/>
      </xdr:nvSpPr>
      <xdr:spPr>
        <a:xfrm>
          <a:off x="22199600" y="1032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70031</xdr:rowOff>
    </xdr:from>
    <xdr:to>
      <xdr:col>112</xdr:col>
      <xdr:colOff>38100</xdr:colOff>
      <xdr:row>61</xdr:row>
      <xdr:rowOff>181</xdr:rowOff>
    </xdr:to>
    <xdr:sp macro="" textlink="">
      <xdr:nvSpPr>
        <xdr:cNvPr id="611" name="楕円 610">
          <a:extLst>
            <a:ext uri="{FF2B5EF4-FFF2-40B4-BE49-F238E27FC236}">
              <a16:creationId xmlns:a16="http://schemas.microsoft.com/office/drawing/2014/main" id="{43DEF76A-1C8A-486A-9133-CA2E930D11BD}"/>
            </a:ext>
          </a:extLst>
        </xdr:cNvPr>
        <xdr:cNvSpPr/>
      </xdr:nvSpPr>
      <xdr:spPr>
        <a:xfrm>
          <a:off x="21272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112123</xdr:rowOff>
    </xdr:from>
    <xdr:to>
      <xdr:col>116</xdr:col>
      <xdr:colOff>63500</xdr:colOff>
      <xdr:row>60</xdr:row>
      <xdr:rowOff>120831</xdr:rowOff>
    </xdr:to>
    <xdr:cxnSp macro="">
      <xdr:nvCxnSpPr>
        <xdr:cNvPr id="612" name="直線コネクタ 611">
          <a:extLst>
            <a:ext uri="{FF2B5EF4-FFF2-40B4-BE49-F238E27FC236}">
              <a16:creationId xmlns:a16="http://schemas.microsoft.com/office/drawing/2014/main" id="{CE7634A2-FA4A-40BD-BEEA-946677450442}"/>
            </a:ext>
          </a:extLst>
        </xdr:cNvPr>
        <xdr:cNvCxnSpPr/>
      </xdr:nvCxnSpPr>
      <xdr:spPr>
        <a:xfrm flipV="1">
          <a:off x="21323300" y="10399123"/>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75474</xdr:rowOff>
    </xdr:from>
    <xdr:to>
      <xdr:col>107</xdr:col>
      <xdr:colOff>101600</xdr:colOff>
      <xdr:row>61</xdr:row>
      <xdr:rowOff>5624</xdr:rowOff>
    </xdr:to>
    <xdr:sp macro="" textlink="">
      <xdr:nvSpPr>
        <xdr:cNvPr id="613" name="楕円 612">
          <a:extLst>
            <a:ext uri="{FF2B5EF4-FFF2-40B4-BE49-F238E27FC236}">
              <a16:creationId xmlns:a16="http://schemas.microsoft.com/office/drawing/2014/main" id="{4DC2929F-9001-4BFC-8900-373FC97AFEFF}"/>
            </a:ext>
          </a:extLst>
        </xdr:cNvPr>
        <xdr:cNvSpPr/>
      </xdr:nvSpPr>
      <xdr:spPr>
        <a:xfrm>
          <a:off x="20383500" y="103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120831</xdr:rowOff>
    </xdr:from>
    <xdr:to>
      <xdr:col>111</xdr:col>
      <xdr:colOff>177800</xdr:colOff>
      <xdr:row>60</xdr:row>
      <xdr:rowOff>126274</xdr:rowOff>
    </xdr:to>
    <xdr:cxnSp macro="">
      <xdr:nvCxnSpPr>
        <xdr:cNvPr id="614" name="直線コネクタ 613">
          <a:extLst>
            <a:ext uri="{FF2B5EF4-FFF2-40B4-BE49-F238E27FC236}">
              <a16:creationId xmlns:a16="http://schemas.microsoft.com/office/drawing/2014/main" id="{C27928D3-62E4-4682-B459-B692ADE7F9A3}"/>
            </a:ext>
          </a:extLst>
        </xdr:cNvPr>
        <xdr:cNvCxnSpPr/>
      </xdr:nvCxnSpPr>
      <xdr:spPr>
        <a:xfrm flipV="1">
          <a:off x="20434300" y="1040783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83094</xdr:rowOff>
    </xdr:from>
    <xdr:to>
      <xdr:col>102</xdr:col>
      <xdr:colOff>165100</xdr:colOff>
      <xdr:row>61</xdr:row>
      <xdr:rowOff>13244</xdr:rowOff>
    </xdr:to>
    <xdr:sp macro="" textlink="">
      <xdr:nvSpPr>
        <xdr:cNvPr id="615" name="楕円 614">
          <a:extLst>
            <a:ext uri="{FF2B5EF4-FFF2-40B4-BE49-F238E27FC236}">
              <a16:creationId xmlns:a16="http://schemas.microsoft.com/office/drawing/2014/main" id="{5D434550-783C-4E70-99FA-AA9F55CB3777}"/>
            </a:ext>
          </a:extLst>
        </xdr:cNvPr>
        <xdr:cNvSpPr/>
      </xdr:nvSpPr>
      <xdr:spPr>
        <a:xfrm>
          <a:off x="19494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126274</xdr:rowOff>
    </xdr:from>
    <xdr:to>
      <xdr:col>107</xdr:col>
      <xdr:colOff>50800</xdr:colOff>
      <xdr:row>60</xdr:row>
      <xdr:rowOff>133894</xdr:rowOff>
    </xdr:to>
    <xdr:cxnSp macro="">
      <xdr:nvCxnSpPr>
        <xdr:cNvPr id="616" name="直線コネクタ 615">
          <a:extLst>
            <a:ext uri="{FF2B5EF4-FFF2-40B4-BE49-F238E27FC236}">
              <a16:creationId xmlns:a16="http://schemas.microsoft.com/office/drawing/2014/main" id="{D2D22BB5-1EB2-4574-9027-6D9B50443BF0}"/>
            </a:ext>
          </a:extLst>
        </xdr:cNvPr>
        <xdr:cNvCxnSpPr/>
      </xdr:nvCxnSpPr>
      <xdr:spPr>
        <a:xfrm flipV="1">
          <a:off x="19545300" y="104132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87449</xdr:rowOff>
    </xdr:from>
    <xdr:to>
      <xdr:col>98</xdr:col>
      <xdr:colOff>38100</xdr:colOff>
      <xdr:row>61</xdr:row>
      <xdr:rowOff>17599</xdr:rowOff>
    </xdr:to>
    <xdr:sp macro="" textlink="">
      <xdr:nvSpPr>
        <xdr:cNvPr id="617" name="楕円 616">
          <a:extLst>
            <a:ext uri="{FF2B5EF4-FFF2-40B4-BE49-F238E27FC236}">
              <a16:creationId xmlns:a16="http://schemas.microsoft.com/office/drawing/2014/main" id="{F2681CB6-C9CE-4555-9622-EF3C9AEEAF56}"/>
            </a:ext>
          </a:extLst>
        </xdr:cNvPr>
        <xdr:cNvSpPr/>
      </xdr:nvSpPr>
      <xdr:spPr>
        <a:xfrm>
          <a:off x="18605500" y="103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133894</xdr:rowOff>
    </xdr:from>
    <xdr:to>
      <xdr:col>102</xdr:col>
      <xdr:colOff>114300</xdr:colOff>
      <xdr:row>60</xdr:row>
      <xdr:rowOff>138249</xdr:rowOff>
    </xdr:to>
    <xdr:cxnSp macro="">
      <xdr:nvCxnSpPr>
        <xdr:cNvPr id="618" name="直線コネクタ 617">
          <a:extLst>
            <a:ext uri="{FF2B5EF4-FFF2-40B4-BE49-F238E27FC236}">
              <a16:creationId xmlns:a16="http://schemas.microsoft.com/office/drawing/2014/main" id="{B235A305-22AD-4A48-AA5C-030A0E506F42}"/>
            </a:ext>
          </a:extLst>
        </xdr:cNvPr>
        <xdr:cNvCxnSpPr/>
      </xdr:nvCxnSpPr>
      <xdr:spPr>
        <a:xfrm flipV="1">
          <a:off x="18656300" y="104208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6F2D2DD5-C4A7-4052-8BCB-89C3518E4885}"/>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D4EC1A4E-91A3-4B4D-A261-B1341251C3C4}"/>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CAF95DB3-72B3-4BEF-AB5C-B23E558BEDFF}"/>
            </a:ext>
          </a:extLst>
        </xdr:cNvPr>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F826979E-FAC9-49EF-B948-D09DF0AEC514}"/>
            </a:ext>
          </a:extLst>
        </xdr:cNvPr>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162758</xdr:rowOff>
    </xdr:from>
    <xdr:ext cx="469744" cy="259045"/>
    <xdr:sp macro="" textlink="">
      <xdr:nvSpPr>
        <xdr:cNvPr id="623" name="n_1mainValue【学校施設】&#10;一人当たり面積">
          <a:extLst>
            <a:ext uri="{FF2B5EF4-FFF2-40B4-BE49-F238E27FC236}">
              <a16:creationId xmlns:a16="http://schemas.microsoft.com/office/drawing/2014/main" id="{68B4D4C8-177C-4C73-8642-EEB8F93B2BA4}"/>
            </a:ext>
          </a:extLst>
        </xdr:cNvPr>
        <xdr:cNvSpPr txBox="1"/>
      </xdr:nvSpPr>
      <xdr:spPr>
        <a:xfrm>
          <a:off x="21075727" y="104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168201</xdr:rowOff>
    </xdr:from>
    <xdr:ext cx="469744" cy="259045"/>
    <xdr:sp macro="" textlink="">
      <xdr:nvSpPr>
        <xdr:cNvPr id="624" name="n_2mainValue【学校施設】&#10;一人当たり面積">
          <a:extLst>
            <a:ext uri="{FF2B5EF4-FFF2-40B4-BE49-F238E27FC236}">
              <a16:creationId xmlns:a16="http://schemas.microsoft.com/office/drawing/2014/main" id="{93F8E947-3065-4FE8-88F1-DCB97CA0DD49}"/>
            </a:ext>
          </a:extLst>
        </xdr:cNvPr>
        <xdr:cNvSpPr txBox="1"/>
      </xdr:nvSpPr>
      <xdr:spPr>
        <a:xfrm>
          <a:off x="20199427" y="1045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4371</xdr:rowOff>
    </xdr:from>
    <xdr:ext cx="469744" cy="259045"/>
    <xdr:sp macro="" textlink="">
      <xdr:nvSpPr>
        <xdr:cNvPr id="625" name="n_3mainValue【学校施設】&#10;一人当たり面積">
          <a:extLst>
            <a:ext uri="{FF2B5EF4-FFF2-40B4-BE49-F238E27FC236}">
              <a16:creationId xmlns:a16="http://schemas.microsoft.com/office/drawing/2014/main" id="{0D55932E-3713-4112-B268-18F66A53C4BB}"/>
            </a:ext>
          </a:extLst>
        </xdr:cNvPr>
        <xdr:cNvSpPr txBox="1"/>
      </xdr:nvSpPr>
      <xdr:spPr>
        <a:xfrm>
          <a:off x="19310427" y="104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8726</xdr:rowOff>
    </xdr:from>
    <xdr:ext cx="469744" cy="259045"/>
    <xdr:sp macro="" textlink="">
      <xdr:nvSpPr>
        <xdr:cNvPr id="626" name="n_4mainValue【学校施設】&#10;一人当たり面積">
          <a:extLst>
            <a:ext uri="{FF2B5EF4-FFF2-40B4-BE49-F238E27FC236}">
              <a16:creationId xmlns:a16="http://schemas.microsoft.com/office/drawing/2014/main" id="{9823548E-C779-4C49-9D64-63E7A9D3F701}"/>
            </a:ext>
          </a:extLst>
        </xdr:cNvPr>
        <xdr:cNvSpPr txBox="1"/>
      </xdr:nvSpPr>
      <xdr:spPr>
        <a:xfrm>
          <a:off x="18421427" y="1046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4F42FCBA-B1D3-49D0-82CA-1B840AC7B8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C1B5FB3D-D8CE-46A7-9090-7A1A96BF5B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C6148B4C-CB3C-4A3F-8598-56F10148DA4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AF49CBE-4311-4291-9DB7-14106D6E7C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9915078-8BE7-489E-927C-9C5392FE34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529E10B1-ADA3-43B0-BD22-A5398F0B24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2292D772-4845-47CD-B425-18CE1F8FC9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C1F031A7-A376-4A26-A5EC-DA15D656B3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BA748A63-09B4-4E5E-ADF1-6D3411204AE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D9EB3402-2A9D-4BE7-9107-9C0AD789488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33D39224-4F28-407B-A9F2-95D039B3BC3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338FE0D-B5B8-4BEB-B892-52F71FCC533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B091EC68-BC52-4C1D-A242-AABFF1FF66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DB5E7278-3908-4B56-BDE3-38E9F9DC1A5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F0BD2E53-5F92-4688-9C54-B88701BC8FF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DB3E97A-36AD-4B55-A5C4-4A55FFD1228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63F045B0-0CF3-40B8-8FDF-8BBA2C8F5A7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4173EE48-1CF4-49E4-A00E-23319724C41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FE8940A0-F113-4865-ADA3-145D0475A6B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6D7C53AE-B5EA-4CA7-8902-CFE6D1A77F6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EA42EC6B-FC00-4CDE-8869-EC580A35B86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E9EDE1B3-5068-4815-A190-027B484B0A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BD5C5702-8A03-462F-99D0-1E050DF5C8D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2018D9E8-C69A-4CBE-B816-589B525B2C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5CA92F56-8FF4-4D52-A12A-4836B7FAE824}"/>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92147609-2BF3-48F5-B19A-1C4DA4F37BC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57CE5F21-8EE2-4A02-A9FB-0D95397200F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90330FE0-3D56-4538-AF54-56B7AEF28515}"/>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558815A4-882E-4040-8F9C-4AE4F178BA3D}"/>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B43899BB-B0CF-4F6A-BB0E-568EE4A638CE}"/>
            </a:ext>
          </a:extLst>
        </xdr:cNvPr>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0D1C34AD-5C5D-4058-B322-0FE62B94929D}"/>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3DC968E9-FB1F-488D-B0A2-340AFDBDE75C}"/>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4F082F5F-9022-4972-8C13-B15F41F98384}"/>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E1729719-A33F-441D-B69E-8FA317AD4B71}"/>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3BCA2EBF-EA79-4DC0-8476-A5D8267EC1D3}"/>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0E2253D-DFFE-4F8B-9BA2-135DA92BA7F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3788083-B007-46CB-A071-C5C19BE809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000A1E3-D70B-4DE0-961D-92699766C32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1F32B33-472E-4B08-8BE2-349F8962F23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22E3E94-F2CB-4034-ABC6-C3B7DD1417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67" name="楕円 666">
          <a:extLst>
            <a:ext uri="{FF2B5EF4-FFF2-40B4-BE49-F238E27FC236}">
              <a16:creationId xmlns:a16="http://schemas.microsoft.com/office/drawing/2014/main" id="{DCEF612A-15BF-4B54-96FD-0FD8F18070E6}"/>
            </a:ext>
          </a:extLst>
        </xdr:cNvPr>
        <xdr:cNvSpPr/>
      </xdr:nvSpPr>
      <xdr:spPr>
        <a:xfrm>
          <a:off x="16268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154322</xdr:rowOff>
    </xdr:from>
    <xdr:ext cx="405111" cy="259045"/>
    <xdr:sp macro="" textlink="">
      <xdr:nvSpPr>
        <xdr:cNvPr id="668" name="【児童館】&#10;有形固定資産減価償却率該当値テキスト">
          <a:extLst>
            <a:ext uri="{FF2B5EF4-FFF2-40B4-BE49-F238E27FC236}">
              <a16:creationId xmlns:a16="http://schemas.microsoft.com/office/drawing/2014/main" id="{EEC3B5E3-3096-41BC-848D-A16FBC57BDF7}"/>
            </a:ext>
          </a:extLst>
        </xdr:cNvPr>
        <xdr:cNvSpPr txBox="1"/>
      </xdr:nvSpPr>
      <xdr:spPr>
        <a:xfrm>
          <a:off x="16357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137795</xdr:rowOff>
    </xdr:from>
    <xdr:to>
      <xdr:col>81</xdr:col>
      <xdr:colOff>101600</xdr:colOff>
      <xdr:row>82</xdr:row>
      <xdr:rowOff>67945</xdr:rowOff>
    </xdr:to>
    <xdr:sp macro="" textlink="">
      <xdr:nvSpPr>
        <xdr:cNvPr id="669" name="楕円 668">
          <a:extLst>
            <a:ext uri="{FF2B5EF4-FFF2-40B4-BE49-F238E27FC236}">
              <a16:creationId xmlns:a16="http://schemas.microsoft.com/office/drawing/2014/main" id="{C05ED23E-51D8-4AD3-B015-3FCBF19D2BE8}"/>
            </a:ext>
          </a:extLst>
        </xdr:cNvPr>
        <xdr:cNvSpPr/>
      </xdr:nvSpPr>
      <xdr:spPr>
        <a:xfrm>
          <a:off x="15430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17145</xdr:rowOff>
    </xdr:from>
    <xdr:to>
      <xdr:col>85</xdr:col>
      <xdr:colOff>127000</xdr:colOff>
      <xdr:row>82</xdr:row>
      <xdr:rowOff>55245</xdr:rowOff>
    </xdr:to>
    <xdr:cxnSp macro="">
      <xdr:nvCxnSpPr>
        <xdr:cNvPr id="670" name="直線コネクタ 669">
          <a:extLst>
            <a:ext uri="{FF2B5EF4-FFF2-40B4-BE49-F238E27FC236}">
              <a16:creationId xmlns:a16="http://schemas.microsoft.com/office/drawing/2014/main" id="{CD46733B-AD06-480A-95BC-9D9DF914262F}"/>
            </a:ext>
          </a:extLst>
        </xdr:cNvPr>
        <xdr:cNvCxnSpPr/>
      </xdr:nvCxnSpPr>
      <xdr:spPr>
        <a:xfrm>
          <a:off x="15481300" y="140760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137795</xdr:rowOff>
    </xdr:from>
    <xdr:to>
      <xdr:col>76</xdr:col>
      <xdr:colOff>165100</xdr:colOff>
      <xdr:row>82</xdr:row>
      <xdr:rowOff>67945</xdr:rowOff>
    </xdr:to>
    <xdr:sp macro="" textlink="">
      <xdr:nvSpPr>
        <xdr:cNvPr id="671" name="楕円 670">
          <a:extLst>
            <a:ext uri="{FF2B5EF4-FFF2-40B4-BE49-F238E27FC236}">
              <a16:creationId xmlns:a16="http://schemas.microsoft.com/office/drawing/2014/main" id="{415903B6-23FD-440B-A060-479BE39E42CF}"/>
            </a:ext>
          </a:extLst>
        </xdr:cNvPr>
        <xdr:cNvSpPr/>
      </xdr:nvSpPr>
      <xdr:spPr>
        <a:xfrm>
          <a:off x="14541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17145</xdr:rowOff>
    </xdr:from>
    <xdr:to>
      <xdr:col>81</xdr:col>
      <xdr:colOff>50800</xdr:colOff>
      <xdr:row>82</xdr:row>
      <xdr:rowOff>17145</xdr:rowOff>
    </xdr:to>
    <xdr:cxnSp macro="">
      <xdr:nvCxnSpPr>
        <xdr:cNvPr id="672" name="直線コネクタ 671">
          <a:extLst>
            <a:ext uri="{FF2B5EF4-FFF2-40B4-BE49-F238E27FC236}">
              <a16:creationId xmlns:a16="http://schemas.microsoft.com/office/drawing/2014/main" id="{7061A561-5CAD-4B36-9386-8D6CF2A145F0}"/>
            </a:ext>
          </a:extLst>
        </xdr:cNvPr>
        <xdr:cNvCxnSpPr/>
      </xdr:nvCxnSpPr>
      <xdr:spPr>
        <a:xfrm>
          <a:off x="14592300" y="14076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105411</xdr:rowOff>
    </xdr:from>
    <xdr:to>
      <xdr:col>72</xdr:col>
      <xdr:colOff>38100</xdr:colOff>
      <xdr:row>82</xdr:row>
      <xdr:rowOff>35561</xdr:rowOff>
    </xdr:to>
    <xdr:sp macro="" textlink="">
      <xdr:nvSpPr>
        <xdr:cNvPr id="673" name="楕円 672">
          <a:extLst>
            <a:ext uri="{FF2B5EF4-FFF2-40B4-BE49-F238E27FC236}">
              <a16:creationId xmlns:a16="http://schemas.microsoft.com/office/drawing/2014/main" id="{B81F5179-9094-4929-AEDA-850B201BE405}"/>
            </a:ext>
          </a:extLst>
        </xdr:cNvPr>
        <xdr:cNvSpPr/>
      </xdr:nvSpPr>
      <xdr:spPr>
        <a:xfrm>
          <a:off x="13652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156211</xdr:rowOff>
    </xdr:from>
    <xdr:to>
      <xdr:col>76</xdr:col>
      <xdr:colOff>114300</xdr:colOff>
      <xdr:row>82</xdr:row>
      <xdr:rowOff>17145</xdr:rowOff>
    </xdr:to>
    <xdr:cxnSp macro="">
      <xdr:nvCxnSpPr>
        <xdr:cNvPr id="674" name="直線コネクタ 673">
          <a:extLst>
            <a:ext uri="{FF2B5EF4-FFF2-40B4-BE49-F238E27FC236}">
              <a16:creationId xmlns:a16="http://schemas.microsoft.com/office/drawing/2014/main" id="{A35FA9C3-AEAE-4543-B3DF-18A9FF935AB9}"/>
            </a:ext>
          </a:extLst>
        </xdr:cNvPr>
        <xdr:cNvCxnSpPr/>
      </xdr:nvCxnSpPr>
      <xdr:spPr>
        <a:xfrm>
          <a:off x="13703300" y="140436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82550</xdr:rowOff>
    </xdr:from>
    <xdr:to>
      <xdr:col>67</xdr:col>
      <xdr:colOff>101600</xdr:colOff>
      <xdr:row>82</xdr:row>
      <xdr:rowOff>12700</xdr:rowOff>
    </xdr:to>
    <xdr:sp macro="" textlink="">
      <xdr:nvSpPr>
        <xdr:cNvPr id="675" name="楕円 674">
          <a:extLst>
            <a:ext uri="{FF2B5EF4-FFF2-40B4-BE49-F238E27FC236}">
              <a16:creationId xmlns:a16="http://schemas.microsoft.com/office/drawing/2014/main" id="{65E5CCB4-DA2F-4A43-86D5-449F10CB5559}"/>
            </a:ext>
          </a:extLst>
        </xdr:cNvPr>
        <xdr:cNvSpPr/>
      </xdr:nvSpPr>
      <xdr:spPr>
        <a:xfrm>
          <a:off x="1276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133350</xdr:rowOff>
    </xdr:from>
    <xdr:to>
      <xdr:col>71</xdr:col>
      <xdr:colOff>177800</xdr:colOff>
      <xdr:row>81</xdr:row>
      <xdr:rowOff>156211</xdr:rowOff>
    </xdr:to>
    <xdr:cxnSp macro="">
      <xdr:nvCxnSpPr>
        <xdr:cNvPr id="676" name="直線コネクタ 675">
          <a:extLst>
            <a:ext uri="{FF2B5EF4-FFF2-40B4-BE49-F238E27FC236}">
              <a16:creationId xmlns:a16="http://schemas.microsoft.com/office/drawing/2014/main" id="{2E984465-7A78-4B4F-B94D-C0D75EE4D8D2}"/>
            </a:ext>
          </a:extLst>
        </xdr:cNvPr>
        <xdr:cNvCxnSpPr/>
      </xdr:nvCxnSpPr>
      <xdr:spPr>
        <a:xfrm>
          <a:off x="12814300" y="14020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92F73393-3379-45EF-9195-C67E1496C645}"/>
            </a:ext>
          </a:extLst>
        </xdr:cNvPr>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64FC7F68-C099-471E-84BE-1BBD6D920A7E}"/>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679" name="n_3aveValue【児童館】&#10;有形固定資産減価償却率">
          <a:extLst>
            <a:ext uri="{FF2B5EF4-FFF2-40B4-BE49-F238E27FC236}">
              <a16:creationId xmlns:a16="http://schemas.microsoft.com/office/drawing/2014/main" id="{266C1230-BC4D-41E3-8389-49A5ED21BB2B}"/>
            </a:ext>
          </a:extLst>
        </xdr:cNvPr>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80" name="n_4aveValue【児童館】&#10;有形固定資産減価償却率">
          <a:extLst>
            <a:ext uri="{FF2B5EF4-FFF2-40B4-BE49-F238E27FC236}">
              <a16:creationId xmlns:a16="http://schemas.microsoft.com/office/drawing/2014/main" id="{16C0A3FA-54FA-4B26-ADEC-B470159005D5}"/>
            </a:ext>
          </a:extLst>
        </xdr:cNvPr>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59072</xdr:rowOff>
    </xdr:from>
    <xdr:ext cx="405111" cy="259045"/>
    <xdr:sp macro="" textlink="">
      <xdr:nvSpPr>
        <xdr:cNvPr id="681" name="n_1mainValue【児童館】&#10;有形固定資産減価償却率">
          <a:extLst>
            <a:ext uri="{FF2B5EF4-FFF2-40B4-BE49-F238E27FC236}">
              <a16:creationId xmlns:a16="http://schemas.microsoft.com/office/drawing/2014/main" id="{ADB8610B-C0D2-4DFB-8FF6-54FE3E3FA2CF}"/>
            </a:ext>
          </a:extLst>
        </xdr:cNvPr>
        <xdr:cNvSpPr txBox="1"/>
      </xdr:nvSpPr>
      <xdr:spPr>
        <a:xfrm>
          <a:off x="15266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682" name="n_2mainValue【児童館】&#10;有形固定資産減価償却率">
          <a:extLst>
            <a:ext uri="{FF2B5EF4-FFF2-40B4-BE49-F238E27FC236}">
              <a16:creationId xmlns:a16="http://schemas.microsoft.com/office/drawing/2014/main" id="{5C127B5D-70CD-4DFD-B28F-5622EA247AC7}"/>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683" name="n_3mainValue【児童館】&#10;有形固定資産減価償却率">
          <a:extLst>
            <a:ext uri="{FF2B5EF4-FFF2-40B4-BE49-F238E27FC236}">
              <a16:creationId xmlns:a16="http://schemas.microsoft.com/office/drawing/2014/main" id="{468A3515-8A21-4921-8096-6E4B9A29BC5A}"/>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684" name="n_4mainValue【児童館】&#10;有形固定資産減価償却率">
          <a:extLst>
            <a:ext uri="{FF2B5EF4-FFF2-40B4-BE49-F238E27FC236}">
              <a16:creationId xmlns:a16="http://schemas.microsoft.com/office/drawing/2014/main" id="{577D7EF9-F004-417A-BDFA-4F6097A86BA4}"/>
            </a:ext>
          </a:extLst>
        </xdr:cNvPr>
        <xdr:cNvSpPr txBox="1"/>
      </xdr:nvSpPr>
      <xdr:spPr>
        <a:xfrm>
          <a:off x="12611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5BA39642-6758-4F9A-BCE1-C0AF689B59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38854DCB-3E3D-4EAC-A5C6-803616580F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4241E6BE-170A-498B-A054-A3146B7A07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3862A946-13E6-4872-89CC-49DEA7DF02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C7FFE8BC-DF6D-4223-B390-807F905625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8C21CBE7-8B9A-4222-8C52-BA710B8BEE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3B9D47EA-482F-46A8-8BE7-F147E6A08BF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8943AF61-ABA1-475E-9F2C-E9FD0C9D7D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E7F29B24-C5C5-472A-A32C-C9F7B027F5B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56CFB600-D246-4F5A-9A23-89680A90AEC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1BD90ADE-4EF5-4FB0-A47E-13FF721C4AF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E0858497-AA6E-403C-9850-72FCF47E5FB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A0BFF7F4-EC4A-4A4E-9959-9E94792DF19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B478591C-9601-4524-886A-5E576DE2F25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9ACBB1BC-B5D0-411F-A86F-214C01C5CB7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E19BEB52-892D-4180-B86C-879F68AAF48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7B0AA621-7B7B-43C5-82D8-1C58C5BA574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4E60D3B6-D14B-43B5-9327-7B408FD4416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07A6947-DFE0-4B74-A390-DFB56005696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D0753F7C-51B6-4D6C-8140-9457D6571C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10223B07-760B-4964-8EF0-8FA18E8277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221C635F-B4B2-4DBC-B08B-E071373FA081}"/>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534ED8D6-B6C6-4CE3-8A5F-231027320ADC}"/>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ABE9FD1A-3F15-496E-B7FD-7AFE1A3C8712}"/>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94767C52-51B0-43F6-9406-8A39F8FF27D2}"/>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7A945739-EF54-4A83-98FC-F499FF08BB45}"/>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88CDC14C-746A-4706-B3EF-40C03F8BF336}"/>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4CB3C521-59AA-45BD-AFA6-5C28EFF0AA6B}"/>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EAD5D2F2-F1F2-4FA8-9994-BEDEBC3EC5F3}"/>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CA9B7D21-510D-4659-9CFF-EADE72E5E2CC}"/>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5648C013-91D3-4717-B718-78A7CC5ED9C8}"/>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1E619FC1-3EB9-436A-984C-7BD9A58BDA67}"/>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6F44FE5-F970-45A2-9499-AE6F5F50864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8866736-249D-42D0-8E69-DDEAB2C49D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A034E10-B00D-4353-BE09-A18EBF1BAA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583612E-8E94-4226-8A5F-A4EF74DC823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B10B1E5-B86D-464E-98CF-FCB935246CC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722" name="楕円 721">
          <a:extLst>
            <a:ext uri="{FF2B5EF4-FFF2-40B4-BE49-F238E27FC236}">
              <a16:creationId xmlns:a16="http://schemas.microsoft.com/office/drawing/2014/main" id="{076ACB49-B9D9-423E-9C94-B068AC1935C3}"/>
            </a:ext>
          </a:extLst>
        </xdr:cNvPr>
        <xdr:cNvSpPr/>
      </xdr:nvSpPr>
      <xdr:spPr>
        <a:xfrm>
          <a:off x="22110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723" name="【児童館】&#10;一人当たり面積該当値テキスト">
          <a:extLst>
            <a:ext uri="{FF2B5EF4-FFF2-40B4-BE49-F238E27FC236}">
              <a16:creationId xmlns:a16="http://schemas.microsoft.com/office/drawing/2014/main" id="{2B96D376-7B66-422B-BCE6-6C3C48ED7753}"/>
            </a:ext>
          </a:extLst>
        </xdr:cNvPr>
        <xdr:cNvSpPr txBox="1"/>
      </xdr:nvSpPr>
      <xdr:spPr>
        <a:xfrm>
          <a:off x="221996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724" name="楕円 723">
          <a:extLst>
            <a:ext uri="{FF2B5EF4-FFF2-40B4-BE49-F238E27FC236}">
              <a16:creationId xmlns:a16="http://schemas.microsoft.com/office/drawing/2014/main" id="{F29FE36F-78E1-4AFD-99D7-9357E0E98D39}"/>
            </a:ext>
          </a:extLst>
        </xdr:cNvPr>
        <xdr:cNvSpPr/>
      </xdr:nvSpPr>
      <xdr:spPr>
        <a:xfrm>
          <a:off x="2127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725" name="直線コネクタ 724">
          <a:extLst>
            <a:ext uri="{FF2B5EF4-FFF2-40B4-BE49-F238E27FC236}">
              <a16:creationId xmlns:a16="http://schemas.microsoft.com/office/drawing/2014/main" id="{D6C12E5D-7203-4C79-B80C-76963E1BE6C8}"/>
            </a:ext>
          </a:extLst>
        </xdr:cNvPr>
        <xdr:cNvCxnSpPr/>
      </xdr:nvCxnSpPr>
      <xdr:spPr>
        <a:xfrm>
          <a:off x="21323300" y="1416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78739</xdr:rowOff>
    </xdr:from>
    <xdr:to>
      <xdr:col>107</xdr:col>
      <xdr:colOff>101600</xdr:colOff>
      <xdr:row>83</xdr:row>
      <xdr:rowOff>8889</xdr:rowOff>
    </xdr:to>
    <xdr:sp macro="" textlink="">
      <xdr:nvSpPr>
        <xdr:cNvPr id="726" name="楕円 725">
          <a:extLst>
            <a:ext uri="{FF2B5EF4-FFF2-40B4-BE49-F238E27FC236}">
              <a16:creationId xmlns:a16="http://schemas.microsoft.com/office/drawing/2014/main" id="{A752F466-5A36-42F4-9308-1A5351D8F3A1}"/>
            </a:ext>
          </a:extLst>
        </xdr:cNvPr>
        <xdr:cNvSpPr/>
      </xdr:nvSpPr>
      <xdr:spPr>
        <a:xfrm>
          <a:off x="2038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129539</xdr:rowOff>
    </xdr:to>
    <xdr:cxnSp macro="">
      <xdr:nvCxnSpPr>
        <xdr:cNvPr id="727" name="直線コネクタ 726">
          <a:extLst>
            <a:ext uri="{FF2B5EF4-FFF2-40B4-BE49-F238E27FC236}">
              <a16:creationId xmlns:a16="http://schemas.microsoft.com/office/drawing/2014/main" id="{8A0336FF-C7D7-4F6F-877D-77E91A639599}"/>
            </a:ext>
          </a:extLst>
        </xdr:cNvPr>
        <xdr:cNvCxnSpPr/>
      </xdr:nvCxnSpPr>
      <xdr:spPr>
        <a:xfrm flipV="1">
          <a:off x="20434300" y="14165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28" name="楕円 727">
          <a:extLst>
            <a:ext uri="{FF2B5EF4-FFF2-40B4-BE49-F238E27FC236}">
              <a16:creationId xmlns:a16="http://schemas.microsoft.com/office/drawing/2014/main" id="{71370BD7-5567-429D-A1B1-AC121BA7A041}"/>
            </a:ext>
          </a:extLst>
        </xdr:cNvPr>
        <xdr:cNvSpPr/>
      </xdr:nvSpPr>
      <xdr:spPr>
        <a:xfrm>
          <a:off x="19494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129539</xdr:rowOff>
    </xdr:from>
    <xdr:to>
      <xdr:col>107</xdr:col>
      <xdr:colOff>50800</xdr:colOff>
      <xdr:row>82</xdr:row>
      <xdr:rowOff>129539</xdr:rowOff>
    </xdr:to>
    <xdr:cxnSp macro="">
      <xdr:nvCxnSpPr>
        <xdr:cNvPr id="729" name="直線コネクタ 728">
          <a:extLst>
            <a:ext uri="{FF2B5EF4-FFF2-40B4-BE49-F238E27FC236}">
              <a16:creationId xmlns:a16="http://schemas.microsoft.com/office/drawing/2014/main" id="{83288FFB-E419-4F42-8C3A-082F7CBA55B2}"/>
            </a:ext>
          </a:extLst>
        </xdr:cNvPr>
        <xdr:cNvCxnSpPr/>
      </xdr:nvCxnSpPr>
      <xdr:spPr>
        <a:xfrm>
          <a:off x="19545300" y="1418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78739</xdr:rowOff>
    </xdr:from>
    <xdr:to>
      <xdr:col>98</xdr:col>
      <xdr:colOff>38100</xdr:colOff>
      <xdr:row>83</xdr:row>
      <xdr:rowOff>8889</xdr:rowOff>
    </xdr:to>
    <xdr:sp macro="" textlink="">
      <xdr:nvSpPr>
        <xdr:cNvPr id="730" name="楕円 729">
          <a:extLst>
            <a:ext uri="{FF2B5EF4-FFF2-40B4-BE49-F238E27FC236}">
              <a16:creationId xmlns:a16="http://schemas.microsoft.com/office/drawing/2014/main" id="{AF777A4E-054A-49B1-A59A-57526ABAAC76}"/>
            </a:ext>
          </a:extLst>
        </xdr:cNvPr>
        <xdr:cNvSpPr/>
      </xdr:nvSpPr>
      <xdr:spPr>
        <a:xfrm>
          <a:off x="18605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129539</xdr:rowOff>
    </xdr:from>
    <xdr:to>
      <xdr:col>102</xdr:col>
      <xdr:colOff>114300</xdr:colOff>
      <xdr:row>82</xdr:row>
      <xdr:rowOff>129539</xdr:rowOff>
    </xdr:to>
    <xdr:cxnSp macro="">
      <xdr:nvCxnSpPr>
        <xdr:cNvPr id="731" name="直線コネクタ 730">
          <a:extLst>
            <a:ext uri="{FF2B5EF4-FFF2-40B4-BE49-F238E27FC236}">
              <a16:creationId xmlns:a16="http://schemas.microsoft.com/office/drawing/2014/main" id="{D3544622-B369-4A37-A78A-5ED5481F3854}"/>
            </a:ext>
          </a:extLst>
        </xdr:cNvPr>
        <xdr:cNvCxnSpPr/>
      </xdr:nvCxnSpPr>
      <xdr:spPr>
        <a:xfrm>
          <a:off x="18656300" y="1418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FEF64AE5-0D65-4294-B75C-4F0515C2028F}"/>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5E3C2BCD-8201-4AD4-A014-DC4E14970E7D}"/>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0B5BAB47-5B13-4B93-ACD6-C88983095CF5}"/>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E17826D0-3800-425A-A1C7-CEEC1214C978}"/>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736" name="n_1mainValue【児童館】&#10;一人当たり面積">
          <a:extLst>
            <a:ext uri="{FF2B5EF4-FFF2-40B4-BE49-F238E27FC236}">
              <a16:creationId xmlns:a16="http://schemas.microsoft.com/office/drawing/2014/main" id="{BED6C6E6-3F98-47C1-ADDB-73C6F6A6AE0B}"/>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37" name="n_2mainValue【児童館】&#10;一人当たり面積">
          <a:extLst>
            <a:ext uri="{FF2B5EF4-FFF2-40B4-BE49-F238E27FC236}">
              <a16:creationId xmlns:a16="http://schemas.microsoft.com/office/drawing/2014/main" id="{8734B1DA-5E32-4FA7-8133-BF5FCDF5E71B}"/>
            </a:ext>
          </a:extLst>
        </xdr:cNvPr>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738" name="n_3mainValue【児童館】&#10;一人当たり面積">
          <a:extLst>
            <a:ext uri="{FF2B5EF4-FFF2-40B4-BE49-F238E27FC236}">
              <a16:creationId xmlns:a16="http://schemas.microsoft.com/office/drawing/2014/main" id="{18D08753-5CDC-4AF1-81D7-7251E63CF8B1}"/>
            </a:ext>
          </a:extLst>
        </xdr:cNvPr>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25416</xdr:rowOff>
    </xdr:from>
    <xdr:ext cx="469744" cy="259045"/>
    <xdr:sp macro="" textlink="">
      <xdr:nvSpPr>
        <xdr:cNvPr id="739" name="n_4mainValue【児童館】&#10;一人当たり面積">
          <a:extLst>
            <a:ext uri="{FF2B5EF4-FFF2-40B4-BE49-F238E27FC236}">
              <a16:creationId xmlns:a16="http://schemas.microsoft.com/office/drawing/2014/main" id="{2ACD0471-5D8C-4E7B-8187-B413F4F6FB37}"/>
            </a:ext>
          </a:extLst>
        </xdr:cNvPr>
        <xdr:cNvSpPr txBox="1"/>
      </xdr:nvSpPr>
      <xdr:spPr>
        <a:xfrm>
          <a:off x="18421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DE6461D-A2A0-47C3-BF5C-B343E4FD54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7516A81-334F-482E-BA20-95A3034B4E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40CD0883-30A5-4019-A569-A354AB267F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B5835A39-C896-4DB9-8D73-59E67CD851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D8F7FC7B-2E4F-44C6-B31F-42918D93524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797C1EAE-EC93-414F-AD2A-EA5E8A660A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5B75B433-4784-4DB8-B1F9-F75CA101C38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9AAC068-63C6-41B5-95C1-80EB1211CB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AB10FD1-8FB0-488E-B32A-8F783DDDF7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D033D48-1E86-4C63-AF4C-6B04A51A8E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8371517-EA80-44C5-9B67-DAAE2C09D78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3B50977F-E05D-4C1D-98BA-C1DC789B6C3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8F506D22-88F9-495C-A605-86093248917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9ABF6097-2D22-4E81-8612-72BF6D208DA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55CCBC6B-42B6-4F8B-9554-A44CDD4A3EC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CEAC8A1-17F1-4999-9963-8AE66229C7E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475E3071-FC1B-4A06-8A74-E1DAF450E37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56D696E4-9F20-4873-AF57-C1643D26FD0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5CA3DA19-4FF2-49DF-8509-53264A9A6A4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1A2D739F-1514-4D05-A7FF-56FD1E4A530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5CAE165C-B39B-4DE5-8523-A59EF979B11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21325B77-8137-41E8-9DFF-37AE4A0D6B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6FA1B399-016D-471A-8186-C7E63D57817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F4AFC773-622F-451F-B35E-FC525102E5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DC9F4BD7-34F5-47D0-986C-FC62F0C0B456}"/>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949014C9-D1BB-4F8E-829B-2CC7417EB658}"/>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9B9FD81A-5470-4E75-B216-CB706B98C9FF}"/>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D38CCA1C-9855-41BE-864B-810D31C2F239}"/>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568A1904-3928-434D-B22D-36D159350222}"/>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A8E51FFA-125E-48F9-903F-0D3056BBB523}"/>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5E7D54F7-C701-4EFD-997E-370941E3B539}"/>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FAAFCB24-8F0E-4362-9D95-5220AEA4D0F1}"/>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E0EDEDDF-84C1-4BCE-95FA-B69E56D70772}"/>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6B05CC65-6911-4557-B759-19BEE6ABC634}"/>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441E5395-0EAF-4620-B0C5-90135A611857}"/>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0BB4E3B-B7A8-4896-AC12-0F7CE893D62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B0D3516-0009-4C4A-A316-3E0B7C492B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26DF0C4-A41A-4F0F-A7EC-1B6BCD4874F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81D47B2-3DD2-42F0-A226-9C4FC54032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4FC4F8B-C09D-4D27-9401-9CCCEB7F9F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76836</xdr:rowOff>
    </xdr:from>
    <xdr:to>
      <xdr:col>85</xdr:col>
      <xdr:colOff>177800</xdr:colOff>
      <xdr:row>105</xdr:row>
      <xdr:rowOff>6986</xdr:rowOff>
    </xdr:to>
    <xdr:sp macro="" textlink="">
      <xdr:nvSpPr>
        <xdr:cNvPr id="780" name="楕円 779">
          <a:extLst>
            <a:ext uri="{FF2B5EF4-FFF2-40B4-BE49-F238E27FC236}">
              <a16:creationId xmlns:a16="http://schemas.microsoft.com/office/drawing/2014/main" id="{69020D6A-E505-4B72-90C4-B538D3B3FF5B}"/>
            </a:ext>
          </a:extLst>
        </xdr:cNvPr>
        <xdr:cNvSpPr/>
      </xdr:nvSpPr>
      <xdr:spPr>
        <a:xfrm>
          <a:off x="16268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55263</xdr:rowOff>
    </xdr:from>
    <xdr:ext cx="405111" cy="259045"/>
    <xdr:sp macro="" textlink="">
      <xdr:nvSpPr>
        <xdr:cNvPr id="781" name="【公民館】&#10;有形固定資産減価償却率該当値テキスト">
          <a:extLst>
            <a:ext uri="{FF2B5EF4-FFF2-40B4-BE49-F238E27FC236}">
              <a16:creationId xmlns:a16="http://schemas.microsoft.com/office/drawing/2014/main" id="{CF3B5E88-7FEF-49EE-9448-7EE89E86736E}"/>
            </a:ext>
          </a:extLst>
        </xdr:cNvPr>
        <xdr:cNvSpPr txBox="1"/>
      </xdr:nvSpPr>
      <xdr:spPr>
        <a:xfrm>
          <a:off x="16357600"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74930</xdr:rowOff>
    </xdr:from>
    <xdr:to>
      <xdr:col>81</xdr:col>
      <xdr:colOff>101600</xdr:colOff>
      <xdr:row>105</xdr:row>
      <xdr:rowOff>5080</xdr:rowOff>
    </xdr:to>
    <xdr:sp macro="" textlink="">
      <xdr:nvSpPr>
        <xdr:cNvPr id="782" name="楕円 781">
          <a:extLst>
            <a:ext uri="{FF2B5EF4-FFF2-40B4-BE49-F238E27FC236}">
              <a16:creationId xmlns:a16="http://schemas.microsoft.com/office/drawing/2014/main" id="{E6AB33F1-E721-4F9A-B89F-FEE40D5D7799}"/>
            </a:ext>
          </a:extLst>
        </xdr:cNvPr>
        <xdr:cNvSpPr/>
      </xdr:nvSpPr>
      <xdr:spPr>
        <a:xfrm>
          <a:off x="15430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125730</xdr:rowOff>
    </xdr:from>
    <xdr:to>
      <xdr:col>85</xdr:col>
      <xdr:colOff>127000</xdr:colOff>
      <xdr:row>104</xdr:row>
      <xdr:rowOff>127636</xdr:rowOff>
    </xdr:to>
    <xdr:cxnSp macro="">
      <xdr:nvCxnSpPr>
        <xdr:cNvPr id="783" name="直線コネクタ 782">
          <a:extLst>
            <a:ext uri="{FF2B5EF4-FFF2-40B4-BE49-F238E27FC236}">
              <a16:creationId xmlns:a16="http://schemas.microsoft.com/office/drawing/2014/main" id="{5A656D7D-9BCC-41B1-AC87-532FA18C0013}"/>
            </a:ext>
          </a:extLst>
        </xdr:cNvPr>
        <xdr:cNvCxnSpPr/>
      </xdr:nvCxnSpPr>
      <xdr:spPr>
        <a:xfrm>
          <a:off x="15481300" y="179565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4" name="楕円 783">
          <a:extLst>
            <a:ext uri="{FF2B5EF4-FFF2-40B4-BE49-F238E27FC236}">
              <a16:creationId xmlns:a16="http://schemas.microsoft.com/office/drawing/2014/main" id="{3695A3BB-D5AD-4014-879D-816EEAC7AE0F}"/>
            </a:ext>
          </a:extLst>
        </xdr:cNvPr>
        <xdr:cNvSpPr/>
      </xdr:nvSpPr>
      <xdr:spPr>
        <a:xfrm>
          <a:off x="14541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104775</xdr:rowOff>
    </xdr:from>
    <xdr:to>
      <xdr:col>81</xdr:col>
      <xdr:colOff>50800</xdr:colOff>
      <xdr:row>104</xdr:row>
      <xdr:rowOff>125730</xdr:rowOff>
    </xdr:to>
    <xdr:cxnSp macro="">
      <xdr:nvCxnSpPr>
        <xdr:cNvPr id="785" name="直線コネクタ 784">
          <a:extLst>
            <a:ext uri="{FF2B5EF4-FFF2-40B4-BE49-F238E27FC236}">
              <a16:creationId xmlns:a16="http://schemas.microsoft.com/office/drawing/2014/main" id="{2B01C3A2-1956-4105-B2B6-44840A381898}"/>
            </a:ext>
          </a:extLst>
        </xdr:cNvPr>
        <xdr:cNvCxnSpPr/>
      </xdr:nvCxnSpPr>
      <xdr:spPr>
        <a:xfrm>
          <a:off x="14592300" y="179355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23495</xdr:rowOff>
    </xdr:from>
    <xdr:to>
      <xdr:col>72</xdr:col>
      <xdr:colOff>38100</xdr:colOff>
      <xdr:row>104</xdr:row>
      <xdr:rowOff>125095</xdr:rowOff>
    </xdr:to>
    <xdr:sp macro="" textlink="">
      <xdr:nvSpPr>
        <xdr:cNvPr id="786" name="楕円 785">
          <a:extLst>
            <a:ext uri="{FF2B5EF4-FFF2-40B4-BE49-F238E27FC236}">
              <a16:creationId xmlns:a16="http://schemas.microsoft.com/office/drawing/2014/main" id="{A690083E-F59F-4393-98AF-102BF9A636D1}"/>
            </a:ext>
          </a:extLst>
        </xdr:cNvPr>
        <xdr:cNvSpPr/>
      </xdr:nvSpPr>
      <xdr:spPr>
        <a:xfrm>
          <a:off x="13652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74295</xdr:rowOff>
    </xdr:from>
    <xdr:to>
      <xdr:col>76</xdr:col>
      <xdr:colOff>114300</xdr:colOff>
      <xdr:row>104</xdr:row>
      <xdr:rowOff>104775</xdr:rowOff>
    </xdr:to>
    <xdr:cxnSp macro="">
      <xdr:nvCxnSpPr>
        <xdr:cNvPr id="787" name="直線コネクタ 786">
          <a:extLst>
            <a:ext uri="{FF2B5EF4-FFF2-40B4-BE49-F238E27FC236}">
              <a16:creationId xmlns:a16="http://schemas.microsoft.com/office/drawing/2014/main" id="{65B0C935-F958-4741-8E09-28EEDE16DB78}"/>
            </a:ext>
          </a:extLst>
        </xdr:cNvPr>
        <xdr:cNvCxnSpPr/>
      </xdr:nvCxnSpPr>
      <xdr:spPr>
        <a:xfrm>
          <a:off x="13703300" y="179050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158750</xdr:rowOff>
    </xdr:from>
    <xdr:to>
      <xdr:col>67</xdr:col>
      <xdr:colOff>101600</xdr:colOff>
      <xdr:row>104</xdr:row>
      <xdr:rowOff>88900</xdr:rowOff>
    </xdr:to>
    <xdr:sp macro="" textlink="">
      <xdr:nvSpPr>
        <xdr:cNvPr id="788" name="楕円 787">
          <a:extLst>
            <a:ext uri="{FF2B5EF4-FFF2-40B4-BE49-F238E27FC236}">
              <a16:creationId xmlns:a16="http://schemas.microsoft.com/office/drawing/2014/main" id="{F8471E0B-1D41-429C-9A3B-D4DF0BFE2893}"/>
            </a:ext>
          </a:extLst>
        </xdr:cNvPr>
        <xdr:cNvSpPr/>
      </xdr:nvSpPr>
      <xdr:spPr>
        <a:xfrm>
          <a:off x="12763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38100</xdr:rowOff>
    </xdr:from>
    <xdr:to>
      <xdr:col>71</xdr:col>
      <xdr:colOff>177800</xdr:colOff>
      <xdr:row>104</xdr:row>
      <xdr:rowOff>74295</xdr:rowOff>
    </xdr:to>
    <xdr:cxnSp macro="">
      <xdr:nvCxnSpPr>
        <xdr:cNvPr id="789" name="直線コネクタ 788">
          <a:extLst>
            <a:ext uri="{FF2B5EF4-FFF2-40B4-BE49-F238E27FC236}">
              <a16:creationId xmlns:a16="http://schemas.microsoft.com/office/drawing/2014/main" id="{894B3FE6-71AA-4C1F-A7A9-9200A3598644}"/>
            </a:ext>
          </a:extLst>
        </xdr:cNvPr>
        <xdr:cNvCxnSpPr/>
      </xdr:nvCxnSpPr>
      <xdr:spPr>
        <a:xfrm>
          <a:off x="12814300" y="178689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6F0ADDFF-CF40-4C8C-8382-C150C107BE71}"/>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EE5AEDAC-A473-4452-BBD1-AEC48BFAF03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a:extLst>
            <a:ext uri="{FF2B5EF4-FFF2-40B4-BE49-F238E27FC236}">
              <a16:creationId xmlns:a16="http://schemas.microsoft.com/office/drawing/2014/main" id="{8D3BC63F-B926-4F36-9B78-7CD796DF2508}"/>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3" name="n_4aveValue【公民館】&#10;有形固定資産減価償却率">
          <a:extLst>
            <a:ext uri="{FF2B5EF4-FFF2-40B4-BE49-F238E27FC236}">
              <a16:creationId xmlns:a16="http://schemas.microsoft.com/office/drawing/2014/main" id="{BAA52E22-7AFB-43A4-9A41-C1549369E18F}"/>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167657</xdr:rowOff>
    </xdr:from>
    <xdr:ext cx="405111" cy="259045"/>
    <xdr:sp macro="" textlink="">
      <xdr:nvSpPr>
        <xdr:cNvPr id="794" name="n_1mainValue【公民館】&#10;有形固定資産減価償却率">
          <a:extLst>
            <a:ext uri="{FF2B5EF4-FFF2-40B4-BE49-F238E27FC236}">
              <a16:creationId xmlns:a16="http://schemas.microsoft.com/office/drawing/2014/main" id="{05EAAA17-AF66-4F97-B250-FDE8353EAE6A}"/>
            </a:ext>
          </a:extLst>
        </xdr:cNvPr>
        <xdr:cNvSpPr txBox="1"/>
      </xdr:nvSpPr>
      <xdr:spPr>
        <a:xfrm>
          <a:off x="152660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795" name="n_2mainValue【公民館】&#10;有形固定資産減価償却率">
          <a:extLst>
            <a:ext uri="{FF2B5EF4-FFF2-40B4-BE49-F238E27FC236}">
              <a16:creationId xmlns:a16="http://schemas.microsoft.com/office/drawing/2014/main" id="{CAA5B3F4-A798-4BD4-B1C8-D7F4906F68D5}"/>
            </a:ext>
          </a:extLst>
        </xdr:cNvPr>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116222</xdr:rowOff>
    </xdr:from>
    <xdr:ext cx="405111" cy="259045"/>
    <xdr:sp macro="" textlink="">
      <xdr:nvSpPr>
        <xdr:cNvPr id="796" name="n_3mainValue【公民館】&#10;有形固定資産減価償却率">
          <a:extLst>
            <a:ext uri="{FF2B5EF4-FFF2-40B4-BE49-F238E27FC236}">
              <a16:creationId xmlns:a16="http://schemas.microsoft.com/office/drawing/2014/main" id="{72342273-34FB-4D38-9AD5-00A1484BF693}"/>
            </a:ext>
          </a:extLst>
        </xdr:cNvPr>
        <xdr:cNvSpPr txBox="1"/>
      </xdr:nvSpPr>
      <xdr:spPr>
        <a:xfrm>
          <a:off x="135007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80027</xdr:rowOff>
    </xdr:from>
    <xdr:ext cx="405111" cy="259045"/>
    <xdr:sp macro="" textlink="">
      <xdr:nvSpPr>
        <xdr:cNvPr id="797" name="n_4mainValue【公民館】&#10;有形固定資産減価償却率">
          <a:extLst>
            <a:ext uri="{FF2B5EF4-FFF2-40B4-BE49-F238E27FC236}">
              <a16:creationId xmlns:a16="http://schemas.microsoft.com/office/drawing/2014/main" id="{31D1BC9D-B5CD-4475-9386-08C66D649BA4}"/>
            </a:ext>
          </a:extLst>
        </xdr:cNvPr>
        <xdr:cNvSpPr txBox="1"/>
      </xdr:nvSpPr>
      <xdr:spPr>
        <a:xfrm>
          <a:off x="12611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7943C9D1-CF0B-4F1D-8BAA-A7E59F4BC97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32F1F577-DF2A-4005-8F52-DF49E6A0A7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F83E0053-AA4F-4AFB-94B8-6EF6D410EBE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AD77ED3A-0A38-437C-B5F9-983AE549C0E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1E0DAC4A-DB0C-4AF7-BF30-DCDE270AEC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E4EC1CDD-840A-4A48-A92C-21F8F2D064B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3929204E-73D4-4B55-86BE-2E59FB5F79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719EF5B7-FFAC-4D4A-A1A7-94F94CDC87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2D7A321-8BA1-4111-9654-B3ECB583DA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3A2AA15F-BF01-47D4-B6A3-AA7976EF7F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5B47950B-16DA-4748-81A4-051DCCDB47C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4AF1C926-6FF8-47C0-9809-45D894A9052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D1FE8816-3920-44A0-8CCD-F814532E037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158CEE0A-EA42-4F77-ACB5-827D7609E10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8553EAFF-4216-4B7A-90B8-6D584E2CCD9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9D4839F0-CAC8-4693-BAEA-4A481E137A4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E01B6F31-BD17-4E81-B1B4-B7C4D7D197F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1CA1AFEA-0220-4B95-AEFE-01E813F6E04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B7AAE966-1C18-47AB-ADE0-4BF724DF291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C3D404C4-103C-4DBC-AD6C-75A4C684679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16EBE4DC-AA3B-4827-B172-A2C9A77B0B1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19A6A43D-642C-4B74-B5B6-FB74BC4E703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73C03399-39A5-43C7-B15E-24383BF267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CFED6516-95D4-4B76-AC9F-B53CABC1D9C8}"/>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52A37AF2-DA63-4711-B5E6-90F596AEFDE9}"/>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2D257BF9-D2CC-449E-AF84-9C4608EAE73C}"/>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0DF271EE-3456-4C9D-90DA-0575BE55B07F}"/>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AA2ECD83-9393-497A-8EA1-B659B8C3BE49}"/>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a:extLst>
            <a:ext uri="{FF2B5EF4-FFF2-40B4-BE49-F238E27FC236}">
              <a16:creationId xmlns:a16="http://schemas.microsoft.com/office/drawing/2014/main" id="{898958C1-2232-46DB-9DDF-04CCAB0A3E48}"/>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BDA8EC5C-8D6E-465A-94FB-8B0F1E13B0DB}"/>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315924C7-9646-448F-A5F4-287FEBCE47A4}"/>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368F2C41-5FEC-44CB-935B-1F1C6C1BEE97}"/>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CB9C40BC-ED48-424E-BCEA-4EE9582BC744}"/>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DA26F857-C660-4058-B966-2414A3F0AC53}"/>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D7D8946-0248-4A65-AB45-FE9C5523D97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2F0C484-CFF5-459E-A892-6EFF154F5F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E99CFE1-483E-4AF1-9E25-F46AA101D5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8C95548-2225-43F0-A482-8A85C210E9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94E736E-B23E-419F-9B94-35F89B46CD6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837" name="楕円 836">
          <a:extLst>
            <a:ext uri="{FF2B5EF4-FFF2-40B4-BE49-F238E27FC236}">
              <a16:creationId xmlns:a16="http://schemas.microsoft.com/office/drawing/2014/main" id="{88A93F59-A49C-44D2-BE91-FED657D6C5B8}"/>
            </a:ext>
          </a:extLst>
        </xdr:cNvPr>
        <xdr:cNvSpPr/>
      </xdr:nvSpPr>
      <xdr:spPr>
        <a:xfrm>
          <a:off x="22110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97807</xdr:rowOff>
    </xdr:from>
    <xdr:ext cx="469744" cy="259045"/>
    <xdr:sp macro="" textlink="">
      <xdr:nvSpPr>
        <xdr:cNvPr id="838" name="【公民館】&#10;一人当たり面積該当値テキスト">
          <a:extLst>
            <a:ext uri="{FF2B5EF4-FFF2-40B4-BE49-F238E27FC236}">
              <a16:creationId xmlns:a16="http://schemas.microsoft.com/office/drawing/2014/main" id="{8D71C256-B417-49C2-8947-3D0AF63BC2E1}"/>
            </a:ext>
          </a:extLst>
        </xdr:cNvPr>
        <xdr:cNvSpPr txBox="1"/>
      </xdr:nvSpPr>
      <xdr:spPr>
        <a:xfrm>
          <a:off x="22199600"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74930</xdr:rowOff>
    </xdr:from>
    <xdr:to>
      <xdr:col>112</xdr:col>
      <xdr:colOff>38100</xdr:colOff>
      <xdr:row>104</xdr:row>
      <xdr:rowOff>5080</xdr:rowOff>
    </xdr:to>
    <xdr:sp macro="" textlink="">
      <xdr:nvSpPr>
        <xdr:cNvPr id="839" name="楕円 838">
          <a:extLst>
            <a:ext uri="{FF2B5EF4-FFF2-40B4-BE49-F238E27FC236}">
              <a16:creationId xmlns:a16="http://schemas.microsoft.com/office/drawing/2014/main" id="{A55AC860-2D40-4951-B38A-C4F5161D714B}"/>
            </a:ext>
          </a:extLst>
        </xdr:cNvPr>
        <xdr:cNvSpPr/>
      </xdr:nvSpPr>
      <xdr:spPr>
        <a:xfrm>
          <a:off x="21272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125730</xdr:rowOff>
    </xdr:from>
    <xdr:to>
      <xdr:col>116</xdr:col>
      <xdr:colOff>63500</xdr:colOff>
      <xdr:row>103</xdr:row>
      <xdr:rowOff>125730</xdr:rowOff>
    </xdr:to>
    <xdr:cxnSp macro="">
      <xdr:nvCxnSpPr>
        <xdr:cNvPr id="840" name="直線コネクタ 839">
          <a:extLst>
            <a:ext uri="{FF2B5EF4-FFF2-40B4-BE49-F238E27FC236}">
              <a16:creationId xmlns:a16="http://schemas.microsoft.com/office/drawing/2014/main" id="{171F8AC2-95F4-468A-99A7-A4B6DCDA35EA}"/>
            </a:ext>
          </a:extLst>
        </xdr:cNvPr>
        <xdr:cNvCxnSpPr/>
      </xdr:nvCxnSpPr>
      <xdr:spPr>
        <a:xfrm>
          <a:off x="21323300" y="17785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41" name="楕円 840">
          <a:extLst>
            <a:ext uri="{FF2B5EF4-FFF2-40B4-BE49-F238E27FC236}">
              <a16:creationId xmlns:a16="http://schemas.microsoft.com/office/drawing/2014/main" id="{F882E792-C0BA-475D-A879-34F8A731729E}"/>
            </a:ext>
          </a:extLst>
        </xdr:cNvPr>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125730</xdr:rowOff>
    </xdr:from>
    <xdr:to>
      <xdr:col>111</xdr:col>
      <xdr:colOff>177800</xdr:colOff>
      <xdr:row>103</xdr:row>
      <xdr:rowOff>133350</xdr:rowOff>
    </xdr:to>
    <xdr:cxnSp macro="">
      <xdr:nvCxnSpPr>
        <xdr:cNvPr id="842" name="直線コネクタ 841">
          <a:extLst>
            <a:ext uri="{FF2B5EF4-FFF2-40B4-BE49-F238E27FC236}">
              <a16:creationId xmlns:a16="http://schemas.microsoft.com/office/drawing/2014/main" id="{75F5490B-4E07-4DE2-9C5A-E12DCE86E69D}"/>
            </a:ext>
          </a:extLst>
        </xdr:cNvPr>
        <xdr:cNvCxnSpPr/>
      </xdr:nvCxnSpPr>
      <xdr:spPr>
        <a:xfrm flipV="1">
          <a:off x="20434300" y="17785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90170</xdr:rowOff>
    </xdr:from>
    <xdr:to>
      <xdr:col>102</xdr:col>
      <xdr:colOff>165100</xdr:colOff>
      <xdr:row>104</xdr:row>
      <xdr:rowOff>20320</xdr:rowOff>
    </xdr:to>
    <xdr:sp macro="" textlink="">
      <xdr:nvSpPr>
        <xdr:cNvPr id="843" name="楕円 842">
          <a:extLst>
            <a:ext uri="{FF2B5EF4-FFF2-40B4-BE49-F238E27FC236}">
              <a16:creationId xmlns:a16="http://schemas.microsoft.com/office/drawing/2014/main" id="{628CDAC0-D024-452C-8C8E-F3E206FBCC99}"/>
            </a:ext>
          </a:extLst>
        </xdr:cNvPr>
        <xdr:cNvSpPr/>
      </xdr:nvSpPr>
      <xdr:spPr>
        <a:xfrm>
          <a:off x="19494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140970</xdr:rowOff>
    </xdr:to>
    <xdr:cxnSp macro="">
      <xdr:nvCxnSpPr>
        <xdr:cNvPr id="844" name="直線コネクタ 843">
          <a:extLst>
            <a:ext uri="{FF2B5EF4-FFF2-40B4-BE49-F238E27FC236}">
              <a16:creationId xmlns:a16="http://schemas.microsoft.com/office/drawing/2014/main" id="{D1516828-61D1-4F43-9B51-17E55F26F546}"/>
            </a:ext>
          </a:extLst>
        </xdr:cNvPr>
        <xdr:cNvCxnSpPr/>
      </xdr:nvCxnSpPr>
      <xdr:spPr>
        <a:xfrm flipV="1">
          <a:off x="19545300" y="1779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90170</xdr:rowOff>
    </xdr:from>
    <xdr:to>
      <xdr:col>98</xdr:col>
      <xdr:colOff>38100</xdr:colOff>
      <xdr:row>104</xdr:row>
      <xdr:rowOff>20320</xdr:rowOff>
    </xdr:to>
    <xdr:sp macro="" textlink="">
      <xdr:nvSpPr>
        <xdr:cNvPr id="845" name="楕円 844">
          <a:extLst>
            <a:ext uri="{FF2B5EF4-FFF2-40B4-BE49-F238E27FC236}">
              <a16:creationId xmlns:a16="http://schemas.microsoft.com/office/drawing/2014/main" id="{5EB80D89-D01F-4882-9D8E-E5103A94A545}"/>
            </a:ext>
          </a:extLst>
        </xdr:cNvPr>
        <xdr:cNvSpPr/>
      </xdr:nvSpPr>
      <xdr:spPr>
        <a:xfrm>
          <a:off x="18605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140970</xdr:rowOff>
    </xdr:from>
    <xdr:to>
      <xdr:col>102</xdr:col>
      <xdr:colOff>114300</xdr:colOff>
      <xdr:row>103</xdr:row>
      <xdr:rowOff>140970</xdr:rowOff>
    </xdr:to>
    <xdr:cxnSp macro="">
      <xdr:nvCxnSpPr>
        <xdr:cNvPr id="846" name="直線コネクタ 845">
          <a:extLst>
            <a:ext uri="{FF2B5EF4-FFF2-40B4-BE49-F238E27FC236}">
              <a16:creationId xmlns:a16="http://schemas.microsoft.com/office/drawing/2014/main" id="{4DFDD233-0AF0-490E-A352-D52925B7E98A}"/>
            </a:ext>
          </a:extLst>
        </xdr:cNvPr>
        <xdr:cNvCxnSpPr/>
      </xdr:nvCxnSpPr>
      <xdr:spPr>
        <a:xfrm>
          <a:off x="18656300" y="17800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a:extLst>
            <a:ext uri="{FF2B5EF4-FFF2-40B4-BE49-F238E27FC236}">
              <a16:creationId xmlns:a16="http://schemas.microsoft.com/office/drawing/2014/main" id="{8D3A5355-0C6E-4F8E-A760-FEBD8265E647}"/>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a:extLst>
            <a:ext uri="{FF2B5EF4-FFF2-40B4-BE49-F238E27FC236}">
              <a16:creationId xmlns:a16="http://schemas.microsoft.com/office/drawing/2014/main" id="{B1D750A2-BCE7-4434-82DE-297CB440F473}"/>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a:extLst>
            <a:ext uri="{FF2B5EF4-FFF2-40B4-BE49-F238E27FC236}">
              <a16:creationId xmlns:a16="http://schemas.microsoft.com/office/drawing/2014/main" id="{F395B80B-8205-44DF-9F76-14A157059F9B}"/>
            </a:ext>
          </a:extLst>
        </xdr:cNvPr>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a:extLst>
            <a:ext uri="{FF2B5EF4-FFF2-40B4-BE49-F238E27FC236}">
              <a16:creationId xmlns:a16="http://schemas.microsoft.com/office/drawing/2014/main" id="{2840C26E-AD8A-41C5-B153-8EB0D572F6B6}"/>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21607</xdr:rowOff>
    </xdr:from>
    <xdr:ext cx="469744" cy="259045"/>
    <xdr:sp macro="" textlink="">
      <xdr:nvSpPr>
        <xdr:cNvPr id="851" name="n_1mainValue【公民館】&#10;一人当たり面積">
          <a:extLst>
            <a:ext uri="{FF2B5EF4-FFF2-40B4-BE49-F238E27FC236}">
              <a16:creationId xmlns:a16="http://schemas.microsoft.com/office/drawing/2014/main" id="{1E16DE3E-CF95-4361-9700-7EA66E443D81}"/>
            </a:ext>
          </a:extLst>
        </xdr:cNvPr>
        <xdr:cNvSpPr txBox="1"/>
      </xdr:nvSpPr>
      <xdr:spPr>
        <a:xfrm>
          <a:off x="210757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52" name="n_2mainValue【公民館】&#10;一人当たり面積">
          <a:extLst>
            <a:ext uri="{FF2B5EF4-FFF2-40B4-BE49-F238E27FC236}">
              <a16:creationId xmlns:a16="http://schemas.microsoft.com/office/drawing/2014/main" id="{EE9722F8-BD9C-4A1B-85B7-945464821B76}"/>
            </a:ext>
          </a:extLst>
        </xdr:cNvPr>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36847</xdr:rowOff>
    </xdr:from>
    <xdr:ext cx="469744" cy="259045"/>
    <xdr:sp macro="" textlink="">
      <xdr:nvSpPr>
        <xdr:cNvPr id="853" name="n_3mainValue【公民館】&#10;一人当たり面積">
          <a:extLst>
            <a:ext uri="{FF2B5EF4-FFF2-40B4-BE49-F238E27FC236}">
              <a16:creationId xmlns:a16="http://schemas.microsoft.com/office/drawing/2014/main" id="{C4EEAF38-6711-4CE5-81E8-FD970F340BFB}"/>
            </a:ext>
          </a:extLst>
        </xdr:cNvPr>
        <xdr:cNvSpPr txBox="1"/>
      </xdr:nvSpPr>
      <xdr:spPr>
        <a:xfrm>
          <a:off x="1931042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36847</xdr:rowOff>
    </xdr:from>
    <xdr:ext cx="469744" cy="259045"/>
    <xdr:sp macro="" textlink="">
      <xdr:nvSpPr>
        <xdr:cNvPr id="854" name="n_4mainValue【公民館】&#10;一人当たり面積">
          <a:extLst>
            <a:ext uri="{FF2B5EF4-FFF2-40B4-BE49-F238E27FC236}">
              <a16:creationId xmlns:a16="http://schemas.microsoft.com/office/drawing/2014/main" id="{2F146BB2-D46C-40E3-B433-5CC83EDE1331}"/>
            </a:ext>
          </a:extLst>
        </xdr:cNvPr>
        <xdr:cNvSpPr txBox="1"/>
      </xdr:nvSpPr>
      <xdr:spPr>
        <a:xfrm>
          <a:off x="1842142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7A883B0-EB1E-411E-BFD9-D32E41B32A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87EFD9B5-12C4-4042-B655-DBDE3CBA168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AAA1509E-0B6E-429A-AD58-0790003BC0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等と比較して特に有形固定資産減価償却率が高くなっている施設は、「認定こども園・幼稚園・保育所」、「公営住宅」、「学校施設」であり、特に低くなっている施設は「橋りょう・トンネル」であ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保育所の老朽化が課題であり、公共施設マネジメントに基づき施設の長寿命化や集約化を伴う再整備等に取り組んでいるところである。「公営住宅」については、定期的に予防保全のための点検整備や修繕を実施することにより、入居者の安全確保と居住環境の改善を図っている。今後も市営住宅長寿命化計画に基づき、居住環境の維持・改善に努めていく。「学校施設」については、小学校が８２．７％、中学校が７６．１％となっており、特に小学校の有形固定資産減価償却率が高くなっている。小・中学校の校舎外壁工事及び便所改修工事等、積極的な老朽化対策に取り組んできたところである。引き続き、公共施設マネジメントに基づき、施設の長寿命化や統廃合・再整備に取り組んでいく。</a:t>
          </a:r>
        </a:p>
        <a:p>
          <a:r>
            <a:rPr kumimoji="1" lang="ja-JP" altLang="en-US" sz="1300">
              <a:latin typeface="ＭＳ Ｐゴシック" panose="020B0600070205080204" pitchFamily="50" charset="-128"/>
              <a:ea typeface="ＭＳ Ｐゴシック" panose="020B0600070205080204" pitchFamily="50" charset="-128"/>
            </a:rPr>
            <a:t>　また、「公民館」については、施設類型別では有形固定資産減価償却率が比較的低くなっているが、そのほとんどが建築から３０年以上経過しており、建物設備などの修繕が発生している。公共施設マネジメントにより施設機能の見直しや複合化・多機能化を図るとともに、統廃合や再整備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B969B2-0C01-4A81-B43C-A721179C7B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EFFCEE-62B1-49BD-BBF5-434B1D70DC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A5A957-2F74-47C8-87D0-10EEF2BF9C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F0C90C-E875-43D3-A199-81F9EC65BB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3BF6A8-1080-4430-8B6F-FDC73C2522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C92D05-9B89-439B-97B5-9E14683469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CCB84B-5B02-4AC3-82C4-085E93FAD5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7775B4-0F98-4A57-AD6F-D1CD4A9A176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06EB19-13B9-45FF-853F-0E7B13D4E7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A73F06-83FF-4FC5-ACAF-C987C5EBBA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B8DF08-8622-4F88-AD7D-07BC027FFE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C53D7E-7803-42DB-B14A-D953A2CED8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FE62D6-365F-4598-8273-F701EB4338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6A70DB-5084-43C1-AF28-B0C3858F32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CC4ED0-F4B3-4D0F-941E-47FCDFED9F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121D144-0E28-4809-9BE3-236C1F0B5B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3F5239-5A55-4CAA-8F5D-B65D2BC509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031E16-E391-4D62-B9A0-6D2D1A303C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941DF4-5954-419E-B911-3848BADD87D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4D0A5A-CF74-4898-A282-5BA0E77DE0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E064FB-57CB-4DF5-B106-EC4058710B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C28B46-582A-492E-9F8C-07A8DE6C08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C3EFDA-D159-4DB5-933C-7D53F584D2B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73E16A-D885-41F6-B40C-AD63C0CC84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CA2DE7-A218-4874-A2EA-F7154DFD9C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1C62D0-80B3-4DB2-8DB9-91B897862C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73D8BD-C1E5-4754-A3C4-88A69ADB23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C60439-5F55-4284-A67D-BE89378B49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789AA4-E03D-45EE-BD20-894041D520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64E1C45-7A06-467B-A475-5B3F6ED1366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210E79-9B36-4B2B-9D71-10ADCDFE2B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9B010C-F585-4B9D-A498-01A9B4774C1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EC7A4F-E5FD-4B8D-96C8-BBB935BDA6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607865-2FCB-4933-9398-CDA1D155EE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F44D8D-22A1-4B78-B4E8-252DFFA002A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E1D7B2-DE51-4901-8965-5F0694E49A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0499C3-1CFC-4C92-BE08-1B0FC1C987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03B8B52-B2CD-4DC8-B677-05D519D9075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4D6AC2-5A7D-4D5B-B356-B8209C08C69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3266A2-9148-4BC5-B5DB-0A7C9CEBD31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32B4BF-FDD2-4709-A6E5-9866AE8B0BE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EF50B6-5900-4B42-80DF-F4006168142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09A3ACC-0896-4C82-B608-AB29F8FE44F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907D6DF-4424-4E18-AB93-1D1A108FEA2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37E727C-BC7B-4D2B-AA42-031A0EE1247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F07D609-628C-44DE-AB03-E2A77420DF8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AC1289C-A6AC-4FE7-9ECB-0FAF13D7EDE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DE85F41-5366-4917-9E25-958ED55B62A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D408C28-F346-4F2F-9EDF-9E9BFB3157D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5304EE1-28F0-4EE1-ADF3-BCDBF685E90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1232E28-6F51-4C9A-BD58-96CDDD8D24B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EB03AA9-890A-4C47-B7C5-63FDAE58F2C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3182CD6-241B-4528-930B-C726F7945CE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92B2973-CF6F-44BD-8B3A-48130ADD0B4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962289F-6B58-46F6-9A8B-C5AB4D664B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0CA429E-3531-4AAD-90EB-256E34B28E9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7FBDB2F5-D99C-4CFD-B6BF-E44DFC14478E}"/>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D6DB6F64-C4D8-4596-9023-7879442E4BA2}"/>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850C787A-B387-49AF-950C-C079827F15B7}"/>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190D3960-77BA-42EB-82C1-A9AE51630F66}"/>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C290A748-E83B-472A-A6DF-F8DECFE32FDD}"/>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B4AC654B-0611-4F79-9F1E-FFEF24CBAE12}"/>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0B4FAE73-4183-4E68-B3C3-274331889EFB}"/>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5B42867A-D635-4262-89E4-3C51CBC4FC16}"/>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E764138D-1AAA-46E2-9703-9D0BDCAC2B62}"/>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2A02EF04-E2CF-454E-8D4E-6785539A1C52}"/>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B0AC69A6-41A5-419E-B1D1-5FBF29D37217}"/>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590687-1637-44EC-BAC5-1305363467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7B9F11-7F2F-4E5F-9F23-E640251075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7930764-AB4D-4DFE-BB3E-2F0586B3F7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E14BBE-D170-4BC6-93AF-92C0DDC3AB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42C7E5D-62E6-4300-9E68-55A6ABF8C9B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61323</xdr:rowOff>
    </xdr:from>
    <xdr:to>
      <xdr:col>24</xdr:col>
      <xdr:colOff>114300</xdr:colOff>
      <xdr:row>38</xdr:row>
      <xdr:rowOff>162923</xdr:rowOff>
    </xdr:to>
    <xdr:sp macro="" textlink="">
      <xdr:nvSpPr>
        <xdr:cNvPr id="74" name="楕円 73">
          <a:extLst>
            <a:ext uri="{FF2B5EF4-FFF2-40B4-BE49-F238E27FC236}">
              <a16:creationId xmlns:a16="http://schemas.microsoft.com/office/drawing/2014/main" id="{9288E218-4B50-4C1F-8945-1697D1421AFA}"/>
            </a:ext>
          </a:extLst>
        </xdr:cNvPr>
        <xdr:cNvSpPr/>
      </xdr:nvSpPr>
      <xdr:spPr>
        <a:xfrm>
          <a:off x="45847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39750</xdr:rowOff>
    </xdr:from>
    <xdr:ext cx="405111" cy="259045"/>
    <xdr:sp macro="" textlink="">
      <xdr:nvSpPr>
        <xdr:cNvPr id="75" name="【図書館】&#10;有形固定資産減価償却率該当値テキスト">
          <a:extLst>
            <a:ext uri="{FF2B5EF4-FFF2-40B4-BE49-F238E27FC236}">
              <a16:creationId xmlns:a16="http://schemas.microsoft.com/office/drawing/2014/main" id="{5D53F5EF-BDD7-42F9-9D35-33B4F16F82C7}"/>
            </a:ext>
          </a:extLst>
        </xdr:cNvPr>
        <xdr:cNvSpPr txBox="1"/>
      </xdr:nvSpPr>
      <xdr:spPr>
        <a:xfrm>
          <a:off x="4673600"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30299</xdr:rowOff>
    </xdr:from>
    <xdr:to>
      <xdr:col>20</xdr:col>
      <xdr:colOff>38100</xdr:colOff>
      <xdr:row>38</xdr:row>
      <xdr:rowOff>131899</xdr:rowOff>
    </xdr:to>
    <xdr:sp macro="" textlink="">
      <xdr:nvSpPr>
        <xdr:cNvPr id="76" name="楕円 75">
          <a:extLst>
            <a:ext uri="{FF2B5EF4-FFF2-40B4-BE49-F238E27FC236}">
              <a16:creationId xmlns:a16="http://schemas.microsoft.com/office/drawing/2014/main" id="{86F010E4-CB07-4948-9F86-C0A44334BEA1}"/>
            </a:ext>
          </a:extLst>
        </xdr:cNvPr>
        <xdr:cNvSpPr/>
      </xdr:nvSpPr>
      <xdr:spPr>
        <a:xfrm>
          <a:off x="3746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81099</xdr:rowOff>
    </xdr:from>
    <xdr:to>
      <xdr:col>24</xdr:col>
      <xdr:colOff>63500</xdr:colOff>
      <xdr:row>38</xdr:row>
      <xdr:rowOff>112123</xdr:rowOff>
    </xdr:to>
    <xdr:cxnSp macro="">
      <xdr:nvCxnSpPr>
        <xdr:cNvPr id="77" name="直線コネクタ 76">
          <a:extLst>
            <a:ext uri="{FF2B5EF4-FFF2-40B4-BE49-F238E27FC236}">
              <a16:creationId xmlns:a16="http://schemas.microsoft.com/office/drawing/2014/main" id="{1C122A3D-1A08-4B50-81AC-7CB9AE8F7E4D}"/>
            </a:ext>
          </a:extLst>
        </xdr:cNvPr>
        <xdr:cNvCxnSpPr/>
      </xdr:nvCxnSpPr>
      <xdr:spPr>
        <a:xfrm>
          <a:off x="3797300" y="65961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8" name="楕円 77">
          <a:extLst>
            <a:ext uri="{FF2B5EF4-FFF2-40B4-BE49-F238E27FC236}">
              <a16:creationId xmlns:a16="http://schemas.microsoft.com/office/drawing/2014/main" id="{68690670-EF64-4A61-8CF5-1A006557B9D1}"/>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81099</xdr:rowOff>
    </xdr:to>
    <xdr:cxnSp macro="">
      <xdr:nvCxnSpPr>
        <xdr:cNvPr id="79" name="直線コネクタ 78">
          <a:extLst>
            <a:ext uri="{FF2B5EF4-FFF2-40B4-BE49-F238E27FC236}">
              <a16:creationId xmlns:a16="http://schemas.microsoft.com/office/drawing/2014/main" id="{FE8FAC84-2EFE-4FAF-A4CA-A8E677608839}"/>
            </a:ext>
          </a:extLst>
        </xdr:cNvPr>
        <xdr:cNvCxnSpPr/>
      </xdr:nvCxnSpPr>
      <xdr:spPr>
        <a:xfrm>
          <a:off x="2908300" y="65684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6BD50AE1-643E-413E-8C0A-A945CC3A2438}"/>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53340</xdr:rowOff>
    </xdr:to>
    <xdr:cxnSp macro="">
      <xdr:nvCxnSpPr>
        <xdr:cNvPr id="81" name="直線コネクタ 80">
          <a:extLst>
            <a:ext uri="{FF2B5EF4-FFF2-40B4-BE49-F238E27FC236}">
              <a16:creationId xmlns:a16="http://schemas.microsoft.com/office/drawing/2014/main" id="{D02D3FA3-5805-4985-A45E-1D2A19DAE1D7}"/>
            </a:ext>
          </a:extLst>
        </xdr:cNvPr>
        <xdr:cNvCxnSpPr/>
      </xdr:nvCxnSpPr>
      <xdr:spPr>
        <a:xfrm>
          <a:off x="2019300" y="65423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2" name="楕円 81">
          <a:extLst>
            <a:ext uri="{FF2B5EF4-FFF2-40B4-BE49-F238E27FC236}">
              <a16:creationId xmlns:a16="http://schemas.microsoft.com/office/drawing/2014/main" id="{002DEB5E-7C18-45AC-B4BB-15C3B60045AB}"/>
            </a:ext>
          </a:extLst>
        </xdr:cNvPr>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id="{1F08C988-AB0C-46EF-90E6-6BF4A2178492}"/>
            </a:ext>
          </a:extLst>
        </xdr:cNvPr>
        <xdr:cNvCxnSpPr/>
      </xdr:nvCxnSpPr>
      <xdr:spPr>
        <a:xfrm>
          <a:off x="1130300" y="65112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8720F242-8344-485B-86BE-610CAD9F6637}"/>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7044C129-43AB-4DAC-8E90-E100597C5CFD}"/>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AB48E337-631F-46D9-8C21-5C5BB10281A7}"/>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95D464D9-4332-4E70-8155-4CA26918FE67}"/>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123026</xdr:rowOff>
    </xdr:from>
    <xdr:ext cx="405111" cy="259045"/>
    <xdr:sp macro="" textlink="">
      <xdr:nvSpPr>
        <xdr:cNvPr id="88" name="n_1mainValue【図書館】&#10;有形固定資産減価償却率">
          <a:extLst>
            <a:ext uri="{FF2B5EF4-FFF2-40B4-BE49-F238E27FC236}">
              <a16:creationId xmlns:a16="http://schemas.microsoft.com/office/drawing/2014/main" id="{F8683378-F7CB-4805-B7EE-94681FF04229}"/>
            </a:ext>
          </a:extLst>
        </xdr:cNvPr>
        <xdr:cNvSpPr txBox="1"/>
      </xdr:nvSpPr>
      <xdr:spPr>
        <a:xfrm>
          <a:off x="3582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9" name="n_2mainValue【図書館】&#10;有形固定資産減価償却率">
          <a:extLst>
            <a:ext uri="{FF2B5EF4-FFF2-40B4-BE49-F238E27FC236}">
              <a16:creationId xmlns:a16="http://schemas.microsoft.com/office/drawing/2014/main" id="{290D3E6D-0B60-4AF7-864A-419FC537CCDA}"/>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FD94F7F7-F9B6-440F-ABAB-7614813AC773}"/>
            </a:ext>
          </a:extLst>
        </xdr:cNvPr>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1" name="n_4mainValue【図書館】&#10;有形固定資産減価償却率">
          <a:extLst>
            <a:ext uri="{FF2B5EF4-FFF2-40B4-BE49-F238E27FC236}">
              <a16:creationId xmlns:a16="http://schemas.microsoft.com/office/drawing/2014/main" id="{6C21E3FD-49E2-4BB5-95FC-CE6D1492C470}"/>
            </a:ext>
          </a:extLst>
        </xdr:cNvPr>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01C3E4-7EF3-4331-84DC-FFCB4EA04D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F2E4B56-54CD-4823-B2F0-F93F520134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1ACA4B-5599-400A-9308-318445C111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B285E03-6660-4519-AA28-FCC5A3C2A5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A91707C-7A85-4D5C-BD20-424B37F1B0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6CFDDE5-FA22-41BF-8A46-D10FAA5A066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D4F8E32-0EEB-4879-B5F5-431AE42A3EF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39909EB-8CB2-4616-8CD2-13E44FB1B3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C86071E-7219-4E23-BAF0-334793FFE3C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BD9538C-55FB-47DC-8CED-40836F601F2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2B197C9-3450-44D6-9A1A-D9F9D58948D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C1D422D9-AA81-4FCC-888D-6097D8ACF64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9B2A340-0F7C-468B-B6DC-B01937D3801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63845DF5-76B3-4ED8-8121-F4E4B8F5642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1F8A046-37B4-4A26-846C-1F418F972AE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53471F3-4F4F-4C73-9D3C-B82DE41C4E8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A88AF80C-8A12-4428-816B-379A4859DBA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ADB962A7-0862-4A21-B1F7-DAFBCAF1F87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954DA41B-3E4A-49E8-8C43-D79E8B3E715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DEEEF9BA-BBA3-4C8F-8936-A6DF33451C7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3BE22F0B-CFF2-47D2-B5D1-F1893AD312C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5EFF9626-F4DA-4A0D-BEEF-3767A3260AB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6486C4D-0EDF-43C3-9217-01379CACAE7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E39C0813-45B9-4CD1-9286-12E34804480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4B630103-2766-4A44-BF48-A1121CCEF3F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69DF76E8-135B-4B8D-B596-86ECC170AA08}"/>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99148973-9F0C-4152-B266-05B306618CDB}"/>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A092B4C2-0201-4AEF-8DB6-85AA75999126}"/>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94F6F40F-E01B-43AC-B777-C40D48785743}"/>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6123ADA9-043E-4FAC-A625-2BA1C1D5C043}"/>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9A96366C-D218-4109-8810-C3EAAB07102B}"/>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90F61F42-9B19-45B5-A24D-A66910D85028}"/>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44C79A05-1DB4-4C71-9BAC-9F7768BA2106}"/>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916CC6B6-1157-4AD0-B66D-8485B06B9819}"/>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3B50C75E-0472-4A45-BA2D-957D97A68062}"/>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394C011F-EBA1-4D98-9E36-0A53702F827E}"/>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E0ACD2-4614-4FFE-8191-4D561A3E6ED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32D4201-F5DE-4214-AE07-F7A9EEC590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C615CED-34C5-457F-A99A-2F4BB5C4E23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E1B0760-7BF9-437D-8FF1-B069F7A59B4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7A845B9-417C-4A03-838C-4A483CC7B52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33" name="楕円 132">
          <a:extLst>
            <a:ext uri="{FF2B5EF4-FFF2-40B4-BE49-F238E27FC236}">
              <a16:creationId xmlns:a16="http://schemas.microsoft.com/office/drawing/2014/main" id="{EAC8AEEE-2EE0-44BD-8C50-8D3EE08C321E}"/>
            </a:ext>
          </a:extLst>
        </xdr:cNvPr>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143527</xdr:rowOff>
    </xdr:from>
    <xdr:ext cx="469744" cy="259045"/>
    <xdr:sp macro="" textlink="">
      <xdr:nvSpPr>
        <xdr:cNvPr id="134" name="【図書館】&#10;一人当たり面積該当値テキスト">
          <a:extLst>
            <a:ext uri="{FF2B5EF4-FFF2-40B4-BE49-F238E27FC236}">
              <a16:creationId xmlns:a16="http://schemas.microsoft.com/office/drawing/2014/main" id="{1731D501-D2A3-4BC1-8A9E-DF39D90073A4}"/>
            </a:ext>
          </a:extLst>
        </xdr:cNvPr>
        <xdr:cNvSpPr txBox="1"/>
      </xdr:nvSpPr>
      <xdr:spPr>
        <a:xfrm>
          <a:off x="105156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5" name="楕円 134">
          <a:extLst>
            <a:ext uri="{FF2B5EF4-FFF2-40B4-BE49-F238E27FC236}">
              <a16:creationId xmlns:a16="http://schemas.microsoft.com/office/drawing/2014/main" id="{2053D8CB-EA61-4F93-8649-484278007543}"/>
            </a:ext>
          </a:extLst>
        </xdr:cNvPr>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0</xdr:rowOff>
    </xdr:to>
    <xdr:cxnSp macro="">
      <xdr:nvCxnSpPr>
        <xdr:cNvPr id="136" name="直線コネクタ 135">
          <a:extLst>
            <a:ext uri="{FF2B5EF4-FFF2-40B4-BE49-F238E27FC236}">
              <a16:creationId xmlns:a16="http://schemas.microsoft.com/office/drawing/2014/main" id="{B0A39D86-620F-47A1-AFEA-04C8645BC245}"/>
            </a:ext>
          </a:extLst>
        </xdr:cNvPr>
        <xdr:cNvCxnSpPr/>
      </xdr:nvCxnSpPr>
      <xdr:spPr>
        <a:xfrm>
          <a:off x="9639300" y="685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37" name="楕円 136">
          <a:extLst>
            <a:ext uri="{FF2B5EF4-FFF2-40B4-BE49-F238E27FC236}">
              <a16:creationId xmlns:a16="http://schemas.microsoft.com/office/drawing/2014/main" id="{CA74AF1E-D4B0-4188-8CC3-D649995ADDDB}"/>
            </a:ext>
          </a:extLst>
        </xdr:cNvPr>
        <xdr:cNvSpPr/>
      </xdr:nvSpPr>
      <xdr:spPr>
        <a:xfrm>
          <a:off x="869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10885</xdr:rowOff>
    </xdr:to>
    <xdr:cxnSp macro="">
      <xdr:nvCxnSpPr>
        <xdr:cNvPr id="138" name="直線コネクタ 137">
          <a:extLst>
            <a:ext uri="{FF2B5EF4-FFF2-40B4-BE49-F238E27FC236}">
              <a16:creationId xmlns:a16="http://schemas.microsoft.com/office/drawing/2014/main" id="{9CA5419E-800D-48D8-B685-7631CBBFA169}"/>
            </a:ext>
          </a:extLst>
        </xdr:cNvPr>
        <xdr:cNvCxnSpPr/>
      </xdr:nvCxnSpPr>
      <xdr:spPr>
        <a:xfrm flipV="1">
          <a:off x="8750300" y="68580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131535</xdr:rowOff>
    </xdr:from>
    <xdr:to>
      <xdr:col>41</xdr:col>
      <xdr:colOff>101600</xdr:colOff>
      <xdr:row>40</xdr:row>
      <xdr:rowOff>61685</xdr:rowOff>
    </xdr:to>
    <xdr:sp macro="" textlink="">
      <xdr:nvSpPr>
        <xdr:cNvPr id="139" name="楕円 138">
          <a:extLst>
            <a:ext uri="{FF2B5EF4-FFF2-40B4-BE49-F238E27FC236}">
              <a16:creationId xmlns:a16="http://schemas.microsoft.com/office/drawing/2014/main" id="{985638D0-AA2B-4C41-8B99-06C62A0A179E}"/>
            </a:ext>
          </a:extLst>
        </xdr:cNvPr>
        <xdr:cNvSpPr/>
      </xdr:nvSpPr>
      <xdr:spPr>
        <a:xfrm>
          <a:off x="7810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10885</xdr:rowOff>
    </xdr:from>
    <xdr:to>
      <xdr:col>45</xdr:col>
      <xdr:colOff>177800</xdr:colOff>
      <xdr:row>40</xdr:row>
      <xdr:rowOff>10885</xdr:rowOff>
    </xdr:to>
    <xdr:cxnSp macro="">
      <xdr:nvCxnSpPr>
        <xdr:cNvPr id="140" name="直線コネクタ 139">
          <a:extLst>
            <a:ext uri="{FF2B5EF4-FFF2-40B4-BE49-F238E27FC236}">
              <a16:creationId xmlns:a16="http://schemas.microsoft.com/office/drawing/2014/main" id="{80AF3E49-FE2A-40E6-9915-2F8DED8DF50E}"/>
            </a:ext>
          </a:extLst>
        </xdr:cNvPr>
        <xdr:cNvCxnSpPr/>
      </xdr:nvCxnSpPr>
      <xdr:spPr>
        <a:xfrm>
          <a:off x="7861300" y="686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41" name="楕円 140">
          <a:extLst>
            <a:ext uri="{FF2B5EF4-FFF2-40B4-BE49-F238E27FC236}">
              <a16:creationId xmlns:a16="http://schemas.microsoft.com/office/drawing/2014/main" id="{2D612F05-9448-405D-AB9A-8B6537C321BC}"/>
            </a:ext>
          </a:extLst>
        </xdr:cNvPr>
        <xdr:cNvSpPr/>
      </xdr:nvSpPr>
      <xdr:spPr>
        <a:xfrm>
          <a:off x="6921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xdr:rowOff>
    </xdr:from>
    <xdr:to>
      <xdr:col>41</xdr:col>
      <xdr:colOff>50800</xdr:colOff>
      <xdr:row>40</xdr:row>
      <xdr:rowOff>10885</xdr:rowOff>
    </xdr:to>
    <xdr:cxnSp macro="">
      <xdr:nvCxnSpPr>
        <xdr:cNvPr id="142" name="直線コネクタ 141">
          <a:extLst>
            <a:ext uri="{FF2B5EF4-FFF2-40B4-BE49-F238E27FC236}">
              <a16:creationId xmlns:a16="http://schemas.microsoft.com/office/drawing/2014/main" id="{CAF27401-2CAE-4AA1-97A2-925D872D1811}"/>
            </a:ext>
          </a:extLst>
        </xdr:cNvPr>
        <xdr:cNvCxnSpPr/>
      </xdr:nvCxnSpPr>
      <xdr:spPr>
        <a:xfrm>
          <a:off x="6972300" y="686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BC9B08B8-1C69-4E0B-BEFD-54AE2C5352A1}"/>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A103B9C1-92EC-45EA-84D9-55E30B582169}"/>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912AE5F3-FD26-46BA-8C53-4CFC0BFB2E99}"/>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4C566FD9-DBB7-472E-9F2C-01AF5A85A8F0}"/>
            </a:ext>
          </a:extLst>
        </xdr:cNvPr>
        <xdr:cNvSpPr txBox="1"/>
      </xdr:nvSpPr>
      <xdr:spPr>
        <a:xfrm>
          <a:off x="6737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67327</xdr:rowOff>
    </xdr:from>
    <xdr:ext cx="469744" cy="259045"/>
    <xdr:sp macro="" textlink="">
      <xdr:nvSpPr>
        <xdr:cNvPr id="147" name="n_1mainValue【図書館】&#10;一人当たり面積">
          <a:extLst>
            <a:ext uri="{FF2B5EF4-FFF2-40B4-BE49-F238E27FC236}">
              <a16:creationId xmlns:a16="http://schemas.microsoft.com/office/drawing/2014/main" id="{A204C24F-8D98-401A-B17A-78A425ACE847}"/>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78212</xdr:rowOff>
    </xdr:from>
    <xdr:ext cx="469744" cy="259045"/>
    <xdr:sp macro="" textlink="">
      <xdr:nvSpPr>
        <xdr:cNvPr id="148" name="n_2mainValue【図書館】&#10;一人当たり面積">
          <a:extLst>
            <a:ext uri="{FF2B5EF4-FFF2-40B4-BE49-F238E27FC236}">
              <a16:creationId xmlns:a16="http://schemas.microsoft.com/office/drawing/2014/main" id="{0BAA1E63-DB4D-443E-949E-2D6C0A5590AC}"/>
            </a:ext>
          </a:extLst>
        </xdr:cNvPr>
        <xdr:cNvSpPr txBox="1"/>
      </xdr:nvSpPr>
      <xdr:spPr>
        <a:xfrm>
          <a:off x="8515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9" name="n_3mainValue【図書館】&#10;一人当たり面積">
          <a:extLst>
            <a:ext uri="{FF2B5EF4-FFF2-40B4-BE49-F238E27FC236}">
              <a16:creationId xmlns:a16="http://schemas.microsoft.com/office/drawing/2014/main" id="{986AE5C4-4BFE-4889-A458-1FBC1A2EA9AC}"/>
            </a:ext>
          </a:extLst>
        </xdr:cNvPr>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78212</xdr:rowOff>
    </xdr:from>
    <xdr:ext cx="469744" cy="259045"/>
    <xdr:sp macro="" textlink="">
      <xdr:nvSpPr>
        <xdr:cNvPr id="150" name="n_4mainValue【図書館】&#10;一人当たり面積">
          <a:extLst>
            <a:ext uri="{FF2B5EF4-FFF2-40B4-BE49-F238E27FC236}">
              <a16:creationId xmlns:a16="http://schemas.microsoft.com/office/drawing/2014/main" id="{FEAB8840-5248-4426-9B64-5EAE934F147C}"/>
            </a:ext>
          </a:extLst>
        </xdr:cNvPr>
        <xdr:cNvSpPr txBox="1"/>
      </xdr:nvSpPr>
      <xdr:spPr>
        <a:xfrm>
          <a:off x="6737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741D562-730A-4A1E-ADB8-935AB6D4C3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307EF6CE-0E56-4584-870E-DA6C1EC235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DC2896B-347D-4D7F-B994-B527C9D020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096F630-3252-458D-A474-00AD85428D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F0CD741-35ED-4F27-B188-DA899E92B24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CE9EF11F-96EC-42FB-A2C0-F20A5FCE68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9BFA93B-FE4C-4239-9290-A84CD2FC40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10D9064-3232-4361-8039-8D3BA0D9EE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044CB97-A24D-472A-8426-39905E3D82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A689319-540E-4D58-BEEC-0564ECA8CA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4DB1989-EF3F-47E3-983B-2BB99519706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DA9D74DC-16CD-451F-97F7-1A8EC9813ED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8A6B6A5E-FAEA-4450-AC4D-14E3F113569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90C76D47-240B-4130-868F-B5B93C33AE2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C88E2B18-FBA5-4452-8DBB-3BCE63579A8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4485EE70-09BC-485C-A3CF-076C3D00992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94D7080-ACA4-4BE5-8DEF-BE458E6F4B0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5E818366-8DED-4A9E-A04F-6B175BAC858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C019DA1D-2565-4372-8CF9-325453EB758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E102DFC1-09D8-40A3-9285-40E787C6810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C9D6EC7-86A7-4455-8C35-6D6C2CC1DDE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C2ED109-E4CA-425C-8CB0-9C987B5C32B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6B8CF94-100F-4281-B7C3-196E7576154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A78AD53D-7AB9-43D1-B030-68F33F448D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23CFFB27-9187-442D-A750-2A128DAD5F85}"/>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391E031C-7E14-42F9-8B78-808D1E68E870}"/>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BC8CEFC-D581-4293-91F1-6B557C0D4DF9}"/>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8E0B0D27-AF45-493D-ACF7-84C83E4644F4}"/>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A2B3AADC-C38B-4C6E-8B07-C9F598D46CC7}"/>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531865B1-4AE5-4448-8BC6-3D4C112A4D29}"/>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49B818ED-8B73-4797-A7DB-DACE84BE9EEC}"/>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CBFB1296-B645-47C3-984F-29BF5676AA37}"/>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AF493173-1B3C-406F-AD82-0E6AC59635DD}"/>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A9679399-A91C-4E7B-A5E9-480FBBE1730E}"/>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65A1DBDD-D29D-4540-B8BF-293C56742616}"/>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43848FF-CEB9-45C4-A09D-F0CA7B2111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F59C59-672A-4543-BB9E-826F3AD3978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F4D20B1-91C1-47FE-8421-8FB5CCB501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16ACCBE-D84A-4B4D-8276-FD424BF377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FE614EF-7785-4761-B7B3-6481C87C60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164465</xdr:rowOff>
    </xdr:from>
    <xdr:to>
      <xdr:col>24</xdr:col>
      <xdr:colOff>114300</xdr:colOff>
      <xdr:row>62</xdr:row>
      <xdr:rowOff>94615</xdr:rowOff>
    </xdr:to>
    <xdr:sp macro="" textlink="">
      <xdr:nvSpPr>
        <xdr:cNvPr id="191" name="楕円 190">
          <a:extLst>
            <a:ext uri="{FF2B5EF4-FFF2-40B4-BE49-F238E27FC236}">
              <a16:creationId xmlns:a16="http://schemas.microsoft.com/office/drawing/2014/main" id="{FBCE8179-9B79-4249-B02D-13B447D9F697}"/>
            </a:ext>
          </a:extLst>
        </xdr:cNvPr>
        <xdr:cNvSpPr/>
      </xdr:nvSpPr>
      <xdr:spPr>
        <a:xfrm>
          <a:off x="4584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142892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D61F2D0D-288E-495A-BB8A-AF9BD68B7D76}"/>
            </a:ext>
          </a:extLst>
        </xdr:cNvPr>
        <xdr:cNvSpPr txBox="1"/>
      </xdr:nvSpPr>
      <xdr:spPr>
        <a:xfrm>
          <a:off x="46736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124460</xdr:rowOff>
    </xdr:from>
    <xdr:to>
      <xdr:col>20</xdr:col>
      <xdr:colOff>38100</xdr:colOff>
      <xdr:row>62</xdr:row>
      <xdr:rowOff>54610</xdr:rowOff>
    </xdr:to>
    <xdr:sp macro="" textlink="">
      <xdr:nvSpPr>
        <xdr:cNvPr id="193" name="楕円 192">
          <a:extLst>
            <a:ext uri="{FF2B5EF4-FFF2-40B4-BE49-F238E27FC236}">
              <a16:creationId xmlns:a16="http://schemas.microsoft.com/office/drawing/2014/main" id="{52547254-EE27-4852-AB83-1CEEB1F09ABF}"/>
            </a:ext>
          </a:extLst>
        </xdr:cNvPr>
        <xdr:cNvSpPr/>
      </xdr:nvSpPr>
      <xdr:spPr>
        <a:xfrm>
          <a:off x="3746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3810</xdr:rowOff>
    </xdr:from>
    <xdr:to>
      <xdr:col>24</xdr:col>
      <xdr:colOff>63500</xdr:colOff>
      <xdr:row>62</xdr:row>
      <xdr:rowOff>43815</xdr:rowOff>
    </xdr:to>
    <xdr:cxnSp macro="">
      <xdr:nvCxnSpPr>
        <xdr:cNvPr id="194" name="直線コネクタ 193">
          <a:extLst>
            <a:ext uri="{FF2B5EF4-FFF2-40B4-BE49-F238E27FC236}">
              <a16:creationId xmlns:a16="http://schemas.microsoft.com/office/drawing/2014/main" id="{A1A9AF11-19A6-43F0-9AF8-F62390B5A6BD}"/>
            </a:ext>
          </a:extLst>
        </xdr:cNvPr>
        <xdr:cNvCxnSpPr/>
      </xdr:nvCxnSpPr>
      <xdr:spPr>
        <a:xfrm>
          <a:off x="3797300" y="106337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25400</xdr:rowOff>
    </xdr:from>
    <xdr:to>
      <xdr:col>15</xdr:col>
      <xdr:colOff>101600</xdr:colOff>
      <xdr:row>62</xdr:row>
      <xdr:rowOff>127000</xdr:rowOff>
    </xdr:to>
    <xdr:sp macro="" textlink="">
      <xdr:nvSpPr>
        <xdr:cNvPr id="195" name="楕円 194">
          <a:extLst>
            <a:ext uri="{FF2B5EF4-FFF2-40B4-BE49-F238E27FC236}">
              <a16:creationId xmlns:a16="http://schemas.microsoft.com/office/drawing/2014/main" id="{9115C6DE-B319-45DC-BD95-EDE288330324}"/>
            </a:ext>
          </a:extLst>
        </xdr:cNvPr>
        <xdr:cNvSpPr/>
      </xdr:nvSpPr>
      <xdr:spPr>
        <a:xfrm>
          <a:off x="2857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xdr:rowOff>
    </xdr:from>
    <xdr:to>
      <xdr:col>19</xdr:col>
      <xdr:colOff>177800</xdr:colOff>
      <xdr:row>62</xdr:row>
      <xdr:rowOff>76200</xdr:rowOff>
    </xdr:to>
    <xdr:cxnSp macro="">
      <xdr:nvCxnSpPr>
        <xdr:cNvPr id="196" name="直線コネクタ 195">
          <a:extLst>
            <a:ext uri="{FF2B5EF4-FFF2-40B4-BE49-F238E27FC236}">
              <a16:creationId xmlns:a16="http://schemas.microsoft.com/office/drawing/2014/main" id="{97AFEDAE-EE69-4449-8DE7-64913E2343C5}"/>
            </a:ext>
          </a:extLst>
        </xdr:cNvPr>
        <xdr:cNvCxnSpPr/>
      </xdr:nvCxnSpPr>
      <xdr:spPr>
        <a:xfrm flipV="1">
          <a:off x="2908300" y="106337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31115</xdr:rowOff>
    </xdr:from>
    <xdr:to>
      <xdr:col>10</xdr:col>
      <xdr:colOff>165100</xdr:colOff>
      <xdr:row>62</xdr:row>
      <xdr:rowOff>132715</xdr:rowOff>
    </xdr:to>
    <xdr:sp macro="" textlink="">
      <xdr:nvSpPr>
        <xdr:cNvPr id="197" name="楕円 196">
          <a:extLst>
            <a:ext uri="{FF2B5EF4-FFF2-40B4-BE49-F238E27FC236}">
              <a16:creationId xmlns:a16="http://schemas.microsoft.com/office/drawing/2014/main" id="{78414147-A5CC-4A68-AE35-16DE3A6EA958}"/>
            </a:ext>
          </a:extLst>
        </xdr:cNvPr>
        <xdr:cNvSpPr/>
      </xdr:nvSpPr>
      <xdr:spPr>
        <a:xfrm>
          <a:off x="1968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76200</xdr:rowOff>
    </xdr:from>
    <xdr:to>
      <xdr:col>15</xdr:col>
      <xdr:colOff>50800</xdr:colOff>
      <xdr:row>62</xdr:row>
      <xdr:rowOff>81915</xdr:rowOff>
    </xdr:to>
    <xdr:cxnSp macro="">
      <xdr:nvCxnSpPr>
        <xdr:cNvPr id="198" name="直線コネクタ 197">
          <a:extLst>
            <a:ext uri="{FF2B5EF4-FFF2-40B4-BE49-F238E27FC236}">
              <a16:creationId xmlns:a16="http://schemas.microsoft.com/office/drawing/2014/main" id="{643EBDE0-1DE4-4D73-A3AB-A75F8149C9AD}"/>
            </a:ext>
          </a:extLst>
        </xdr:cNvPr>
        <xdr:cNvCxnSpPr/>
      </xdr:nvCxnSpPr>
      <xdr:spPr>
        <a:xfrm flipV="1">
          <a:off x="2019300" y="107061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156845</xdr:rowOff>
    </xdr:from>
    <xdr:to>
      <xdr:col>6</xdr:col>
      <xdr:colOff>38100</xdr:colOff>
      <xdr:row>62</xdr:row>
      <xdr:rowOff>86995</xdr:rowOff>
    </xdr:to>
    <xdr:sp macro="" textlink="">
      <xdr:nvSpPr>
        <xdr:cNvPr id="199" name="楕円 198">
          <a:extLst>
            <a:ext uri="{FF2B5EF4-FFF2-40B4-BE49-F238E27FC236}">
              <a16:creationId xmlns:a16="http://schemas.microsoft.com/office/drawing/2014/main" id="{9C1F37A6-9274-4CA3-9429-91D1BFE35AF4}"/>
            </a:ext>
          </a:extLst>
        </xdr:cNvPr>
        <xdr:cNvSpPr/>
      </xdr:nvSpPr>
      <xdr:spPr>
        <a:xfrm>
          <a:off x="1079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36195</xdr:rowOff>
    </xdr:from>
    <xdr:to>
      <xdr:col>10</xdr:col>
      <xdr:colOff>114300</xdr:colOff>
      <xdr:row>62</xdr:row>
      <xdr:rowOff>81915</xdr:rowOff>
    </xdr:to>
    <xdr:cxnSp macro="">
      <xdr:nvCxnSpPr>
        <xdr:cNvPr id="200" name="直線コネクタ 199">
          <a:extLst>
            <a:ext uri="{FF2B5EF4-FFF2-40B4-BE49-F238E27FC236}">
              <a16:creationId xmlns:a16="http://schemas.microsoft.com/office/drawing/2014/main" id="{7F78F5A3-A436-45D2-927D-30C70AA318B1}"/>
            </a:ext>
          </a:extLst>
        </xdr:cNvPr>
        <xdr:cNvCxnSpPr/>
      </xdr:nvCxnSpPr>
      <xdr:spPr>
        <a:xfrm>
          <a:off x="1130300" y="106660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0A66FDF0-0E60-456F-BCFC-D0E545F4E897}"/>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D8D2DB25-8699-4AC7-A2A6-0E30CE4A593E}"/>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E36E05AE-2FA3-4F4A-AA31-A03C0152DE8F}"/>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F8DC25CC-37E1-4E9A-8D06-948182EA732B}"/>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45737</xdr:rowOff>
    </xdr:from>
    <xdr:ext cx="405111" cy="259045"/>
    <xdr:sp macro="" textlink="">
      <xdr:nvSpPr>
        <xdr:cNvPr id="205" name="n_1mainValue【体育館・プール】&#10;有形固定資産減価償却率">
          <a:extLst>
            <a:ext uri="{FF2B5EF4-FFF2-40B4-BE49-F238E27FC236}">
              <a16:creationId xmlns:a16="http://schemas.microsoft.com/office/drawing/2014/main" id="{F6A8B101-A522-4D70-8F3D-2DDC8D469BEA}"/>
            </a:ext>
          </a:extLst>
        </xdr:cNvPr>
        <xdr:cNvSpPr txBox="1"/>
      </xdr:nvSpPr>
      <xdr:spPr>
        <a:xfrm>
          <a:off x="3582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206" name="n_2mainValue【体育館・プール】&#10;有形固定資産減価償却率">
          <a:extLst>
            <a:ext uri="{FF2B5EF4-FFF2-40B4-BE49-F238E27FC236}">
              <a16:creationId xmlns:a16="http://schemas.microsoft.com/office/drawing/2014/main" id="{3041C796-366B-4661-95C9-FB69860E476D}"/>
            </a:ext>
          </a:extLst>
        </xdr:cNvPr>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123842</xdr:rowOff>
    </xdr:from>
    <xdr:ext cx="405111" cy="259045"/>
    <xdr:sp macro="" textlink="">
      <xdr:nvSpPr>
        <xdr:cNvPr id="207" name="n_3mainValue【体育館・プール】&#10;有形固定資産減価償却率">
          <a:extLst>
            <a:ext uri="{FF2B5EF4-FFF2-40B4-BE49-F238E27FC236}">
              <a16:creationId xmlns:a16="http://schemas.microsoft.com/office/drawing/2014/main" id="{370070AB-1E76-40CF-88A3-F5987351EAB1}"/>
            </a:ext>
          </a:extLst>
        </xdr:cNvPr>
        <xdr:cNvSpPr txBox="1"/>
      </xdr:nvSpPr>
      <xdr:spPr>
        <a:xfrm>
          <a:off x="1816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78122</xdr:rowOff>
    </xdr:from>
    <xdr:ext cx="405111" cy="259045"/>
    <xdr:sp macro="" textlink="">
      <xdr:nvSpPr>
        <xdr:cNvPr id="208" name="n_4mainValue【体育館・プール】&#10;有形固定資産減価償却率">
          <a:extLst>
            <a:ext uri="{FF2B5EF4-FFF2-40B4-BE49-F238E27FC236}">
              <a16:creationId xmlns:a16="http://schemas.microsoft.com/office/drawing/2014/main" id="{A49841DA-3243-4187-B201-FEC6940A2A80}"/>
            </a:ext>
          </a:extLst>
        </xdr:cNvPr>
        <xdr:cNvSpPr txBox="1"/>
      </xdr:nvSpPr>
      <xdr:spPr>
        <a:xfrm>
          <a:off x="927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BE30A67-F9E4-49E2-8C8E-78417E81EB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BCE6F12-A64E-4E7B-ACA0-7F0BB92BFBE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90E767E-61BE-47F9-A71F-5E5E22A6997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0EE6543-C705-433A-96A1-69B619FE22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BC640E5-42F3-4EBB-83E4-6F8017C1B9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FB5DBE9-913B-4722-9F8E-D436E1F7603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42FD9F2-E429-49AB-8590-9E9DD89F7C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6FE6F23-0327-4565-A831-4E007C5B82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0E1B9F9-70B4-4DB7-9C62-51F5E83832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2A1D743-F98C-4F93-9D63-2CD5685858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E89F35C2-429E-4B46-A709-A00045B9F25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59B0BA96-17B6-46FE-8E49-DE85E2225CC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C6E801A-6895-4686-B4D5-9782A314103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EB4D08E3-88B8-40C9-B772-158A1BE4001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679EEBC-FF92-49C9-86A4-E03B4041E94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B636F389-C364-49D0-AB4F-0F6DA3BEEBF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59608A3-3537-478A-BC4E-081921DA5C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EE416DE-9BBF-4DB8-9DF4-73AE8BB546D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1EFCA6E-8E18-41DE-A354-8F9E665E05E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B1BD72C9-B9F9-4402-ABC5-B1179CCE499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B70A033-F43D-400D-9D69-E57DDE8814A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8B3601A-1E93-4F35-BB1E-1B422D9E150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E6A84D7F-BCB6-4C56-8093-03B1637F0B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78DC9F59-9A4D-4232-930F-7057F33FDE9F}"/>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200782F-FC83-4DB2-AE68-34731700EC84}"/>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8EC9FB33-D546-4DB4-AEB7-E0B12CF6C55A}"/>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35A7F307-B864-40E3-8A33-46F786E8A7E7}"/>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666BF7E7-C76F-4B7F-A4ED-9AD55B55A665}"/>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1F653BC0-1D92-4E74-A2A6-3C49CF1393E2}"/>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AFE81137-8B6E-47A8-A864-383B57895F9F}"/>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1B24A3D9-E0A8-4D86-B47B-1C36BA8ADCAE}"/>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E091E510-8D5A-4FD6-BBCE-23E8C765CEFA}"/>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66931866-C218-403B-BCED-293C424B6646}"/>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AEADF332-8DB7-479A-BD36-213FCA79A43D}"/>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7C1CAA-09FC-4B97-AFFF-EB7DC0A0B13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A011B0D-91EF-4FCC-B32C-573F1329A6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1447D41-46C6-478F-B96C-19736C0CBA5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06FCE2D-4AEF-4186-877D-8DA3662F62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36E9572-209C-4CC7-AEC0-D7EC18A63DE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109220</xdr:rowOff>
    </xdr:from>
    <xdr:to>
      <xdr:col>55</xdr:col>
      <xdr:colOff>50800</xdr:colOff>
      <xdr:row>62</xdr:row>
      <xdr:rowOff>39370</xdr:rowOff>
    </xdr:to>
    <xdr:sp macro="" textlink="">
      <xdr:nvSpPr>
        <xdr:cNvPr id="248" name="楕円 247">
          <a:extLst>
            <a:ext uri="{FF2B5EF4-FFF2-40B4-BE49-F238E27FC236}">
              <a16:creationId xmlns:a16="http://schemas.microsoft.com/office/drawing/2014/main" id="{A3B793D1-4E5E-4F9C-BB5F-35485A7123BD}"/>
            </a:ext>
          </a:extLst>
        </xdr:cNvPr>
        <xdr:cNvSpPr/>
      </xdr:nvSpPr>
      <xdr:spPr>
        <a:xfrm>
          <a:off x="10426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87647</xdr:rowOff>
    </xdr:from>
    <xdr:ext cx="469744" cy="259045"/>
    <xdr:sp macro="" textlink="">
      <xdr:nvSpPr>
        <xdr:cNvPr id="249" name="【体育館・プール】&#10;一人当たり面積該当値テキスト">
          <a:extLst>
            <a:ext uri="{FF2B5EF4-FFF2-40B4-BE49-F238E27FC236}">
              <a16:creationId xmlns:a16="http://schemas.microsoft.com/office/drawing/2014/main" id="{BDFD5AF7-A314-4D56-B8B7-ACB1D4B52619}"/>
            </a:ext>
          </a:extLst>
        </xdr:cNvPr>
        <xdr:cNvSpPr txBox="1"/>
      </xdr:nvSpPr>
      <xdr:spPr>
        <a:xfrm>
          <a:off x="1051560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113030</xdr:rowOff>
    </xdr:from>
    <xdr:to>
      <xdr:col>50</xdr:col>
      <xdr:colOff>165100</xdr:colOff>
      <xdr:row>62</xdr:row>
      <xdr:rowOff>43180</xdr:rowOff>
    </xdr:to>
    <xdr:sp macro="" textlink="">
      <xdr:nvSpPr>
        <xdr:cNvPr id="250" name="楕円 249">
          <a:extLst>
            <a:ext uri="{FF2B5EF4-FFF2-40B4-BE49-F238E27FC236}">
              <a16:creationId xmlns:a16="http://schemas.microsoft.com/office/drawing/2014/main" id="{0A3E67C9-993B-4CBB-BA81-33CB683AA88C}"/>
            </a:ext>
          </a:extLst>
        </xdr:cNvPr>
        <xdr:cNvSpPr/>
      </xdr:nvSpPr>
      <xdr:spPr>
        <a:xfrm>
          <a:off x="958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160020</xdr:rowOff>
    </xdr:from>
    <xdr:to>
      <xdr:col>55</xdr:col>
      <xdr:colOff>0</xdr:colOff>
      <xdr:row>61</xdr:row>
      <xdr:rowOff>163830</xdr:rowOff>
    </xdr:to>
    <xdr:cxnSp macro="">
      <xdr:nvCxnSpPr>
        <xdr:cNvPr id="251" name="直線コネクタ 250">
          <a:extLst>
            <a:ext uri="{FF2B5EF4-FFF2-40B4-BE49-F238E27FC236}">
              <a16:creationId xmlns:a16="http://schemas.microsoft.com/office/drawing/2014/main" id="{24CEC419-3A8A-4B63-81DE-0305D3BEE395}"/>
            </a:ext>
          </a:extLst>
        </xdr:cNvPr>
        <xdr:cNvCxnSpPr/>
      </xdr:nvCxnSpPr>
      <xdr:spPr>
        <a:xfrm flipV="1">
          <a:off x="9639300" y="10618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52" name="楕円 251">
          <a:extLst>
            <a:ext uri="{FF2B5EF4-FFF2-40B4-BE49-F238E27FC236}">
              <a16:creationId xmlns:a16="http://schemas.microsoft.com/office/drawing/2014/main" id="{896C1E4B-10E1-4FC4-9978-232DB44123FD}"/>
            </a:ext>
          </a:extLst>
        </xdr:cNvPr>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61</xdr:row>
      <xdr:rowOff>163830</xdr:rowOff>
    </xdr:to>
    <xdr:cxnSp macro="">
      <xdr:nvCxnSpPr>
        <xdr:cNvPr id="253" name="直線コネクタ 252">
          <a:extLst>
            <a:ext uri="{FF2B5EF4-FFF2-40B4-BE49-F238E27FC236}">
              <a16:creationId xmlns:a16="http://schemas.microsoft.com/office/drawing/2014/main" id="{21FE5945-125F-4F30-A969-6F9D644597CA}"/>
            </a:ext>
          </a:extLst>
        </xdr:cNvPr>
        <xdr:cNvCxnSpPr/>
      </xdr:nvCxnSpPr>
      <xdr:spPr>
        <a:xfrm>
          <a:off x="8750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116840</xdr:rowOff>
    </xdr:from>
    <xdr:to>
      <xdr:col>41</xdr:col>
      <xdr:colOff>101600</xdr:colOff>
      <xdr:row>62</xdr:row>
      <xdr:rowOff>46990</xdr:rowOff>
    </xdr:to>
    <xdr:sp macro="" textlink="">
      <xdr:nvSpPr>
        <xdr:cNvPr id="254" name="楕円 253">
          <a:extLst>
            <a:ext uri="{FF2B5EF4-FFF2-40B4-BE49-F238E27FC236}">
              <a16:creationId xmlns:a16="http://schemas.microsoft.com/office/drawing/2014/main" id="{FCD08144-D2A2-48B8-BD92-9DF4DE5D6491}"/>
            </a:ext>
          </a:extLst>
        </xdr:cNvPr>
        <xdr:cNvSpPr/>
      </xdr:nvSpPr>
      <xdr:spPr>
        <a:xfrm>
          <a:off x="781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61</xdr:row>
      <xdr:rowOff>167640</xdr:rowOff>
    </xdr:to>
    <xdr:cxnSp macro="">
      <xdr:nvCxnSpPr>
        <xdr:cNvPr id="255" name="直線コネクタ 254">
          <a:extLst>
            <a:ext uri="{FF2B5EF4-FFF2-40B4-BE49-F238E27FC236}">
              <a16:creationId xmlns:a16="http://schemas.microsoft.com/office/drawing/2014/main" id="{B9AE7A9E-26C3-4E65-A781-E4DD5F9CB723}"/>
            </a:ext>
          </a:extLst>
        </xdr:cNvPr>
        <xdr:cNvCxnSpPr/>
      </xdr:nvCxnSpPr>
      <xdr:spPr>
        <a:xfrm flipV="1">
          <a:off x="7861300" y="10622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116840</xdr:rowOff>
    </xdr:from>
    <xdr:to>
      <xdr:col>36</xdr:col>
      <xdr:colOff>165100</xdr:colOff>
      <xdr:row>62</xdr:row>
      <xdr:rowOff>46990</xdr:rowOff>
    </xdr:to>
    <xdr:sp macro="" textlink="">
      <xdr:nvSpPr>
        <xdr:cNvPr id="256" name="楕円 255">
          <a:extLst>
            <a:ext uri="{FF2B5EF4-FFF2-40B4-BE49-F238E27FC236}">
              <a16:creationId xmlns:a16="http://schemas.microsoft.com/office/drawing/2014/main" id="{7793A29A-11C7-459E-931E-B186CB3BA718}"/>
            </a:ext>
          </a:extLst>
        </xdr:cNvPr>
        <xdr:cNvSpPr/>
      </xdr:nvSpPr>
      <xdr:spPr>
        <a:xfrm>
          <a:off x="6921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167640</xdr:rowOff>
    </xdr:from>
    <xdr:to>
      <xdr:col>41</xdr:col>
      <xdr:colOff>50800</xdr:colOff>
      <xdr:row>61</xdr:row>
      <xdr:rowOff>167640</xdr:rowOff>
    </xdr:to>
    <xdr:cxnSp macro="">
      <xdr:nvCxnSpPr>
        <xdr:cNvPr id="257" name="直線コネクタ 256">
          <a:extLst>
            <a:ext uri="{FF2B5EF4-FFF2-40B4-BE49-F238E27FC236}">
              <a16:creationId xmlns:a16="http://schemas.microsoft.com/office/drawing/2014/main" id="{1D4DB625-0381-4C9F-942D-FF196AB6D209}"/>
            </a:ext>
          </a:extLst>
        </xdr:cNvPr>
        <xdr:cNvCxnSpPr/>
      </xdr:nvCxnSpPr>
      <xdr:spPr>
        <a:xfrm>
          <a:off x="6972300" y="1062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C8D75EB7-C2CB-481B-85B3-776A8899AE34}"/>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0965BD8D-4D54-4373-9C7B-E36FD9DF8987}"/>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1D308960-5AB5-4147-8196-5ACAD93B8F94}"/>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458DE37A-9881-4E65-8099-8C5255288725}"/>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34307</xdr:rowOff>
    </xdr:from>
    <xdr:ext cx="469744" cy="259045"/>
    <xdr:sp macro="" textlink="">
      <xdr:nvSpPr>
        <xdr:cNvPr id="262" name="n_1mainValue【体育館・プール】&#10;一人当たり面積">
          <a:extLst>
            <a:ext uri="{FF2B5EF4-FFF2-40B4-BE49-F238E27FC236}">
              <a16:creationId xmlns:a16="http://schemas.microsoft.com/office/drawing/2014/main" id="{A87AB4BB-354C-44B7-9C59-B2874B8BA650}"/>
            </a:ext>
          </a:extLst>
        </xdr:cNvPr>
        <xdr:cNvSpPr txBox="1"/>
      </xdr:nvSpPr>
      <xdr:spPr>
        <a:xfrm>
          <a:off x="9391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34307</xdr:rowOff>
    </xdr:from>
    <xdr:ext cx="469744" cy="259045"/>
    <xdr:sp macro="" textlink="">
      <xdr:nvSpPr>
        <xdr:cNvPr id="263" name="n_2mainValue【体育館・プール】&#10;一人当たり面積">
          <a:extLst>
            <a:ext uri="{FF2B5EF4-FFF2-40B4-BE49-F238E27FC236}">
              <a16:creationId xmlns:a16="http://schemas.microsoft.com/office/drawing/2014/main" id="{2A433624-996D-415F-978B-85D112DBE2BF}"/>
            </a:ext>
          </a:extLst>
        </xdr:cNvPr>
        <xdr:cNvSpPr txBox="1"/>
      </xdr:nvSpPr>
      <xdr:spPr>
        <a:xfrm>
          <a:off x="8515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38117</xdr:rowOff>
    </xdr:from>
    <xdr:ext cx="469744" cy="259045"/>
    <xdr:sp macro="" textlink="">
      <xdr:nvSpPr>
        <xdr:cNvPr id="264" name="n_3mainValue【体育館・プール】&#10;一人当たり面積">
          <a:extLst>
            <a:ext uri="{FF2B5EF4-FFF2-40B4-BE49-F238E27FC236}">
              <a16:creationId xmlns:a16="http://schemas.microsoft.com/office/drawing/2014/main" id="{AC8CE6D6-3FA7-47A2-9D47-2B9615A40840}"/>
            </a:ext>
          </a:extLst>
        </xdr:cNvPr>
        <xdr:cNvSpPr txBox="1"/>
      </xdr:nvSpPr>
      <xdr:spPr>
        <a:xfrm>
          <a:off x="7626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38117</xdr:rowOff>
    </xdr:from>
    <xdr:ext cx="469744" cy="259045"/>
    <xdr:sp macro="" textlink="">
      <xdr:nvSpPr>
        <xdr:cNvPr id="265" name="n_4mainValue【体育館・プール】&#10;一人当たり面積">
          <a:extLst>
            <a:ext uri="{FF2B5EF4-FFF2-40B4-BE49-F238E27FC236}">
              <a16:creationId xmlns:a16="http://schemas.microsoft.com/office/drawing/2014/main" id="{F82DDC11-0D44-4898-9940-F4BC2FF72CB8}"/>
            </a:ext>
          </a:extLst>
        </xdr:cNvPr>
        <xdr:cNvSpPr txBox="1"/>
      </xdr:nvSpPr>
      <xdr:spPr>
        <a:xfrm>
          <a:off x="6737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47BBA3A-ED8E-48DF-9BC3-C0B28B2A32D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B37352B-934E-4591-B82B-6873C03982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3C246F8-5A19-49CD-AF19-080170E7E6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951361B-E167-4380-9FFF-1B792E069F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9A53911-7EAD-478B-B973-F2246B95586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576E75D-F943-425D-9AD7-FEDE1AAA57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A433F83-CB2A-403C-8054-3F921029E1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65E835C-08AA-4567-AAE0-C9A3944A02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BD11727-1A41-434E-8F66-51CB6DEE80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E596D26-FC2F-40BF-A12F-44B241FB39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13C3DE8-F8FE-4A9D-9F88-00730508BD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AF0B99FC-16A7-4A96-9129-BE3E3DF2C1A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F48FD414-D4AA-4614-8BE7-F9375456D76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CB4BE3EE-C004-4F4B-AC9C-483FD7DE3CD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9E31A7A9-355A-439F-B48F-85AEC797D64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AFF43005-7F96-491B-9D7D-80347BBCB3D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3460BFFD-55CE-4F4D-B384-A86455897B6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9146C547-4049-460C-8108-09FB7A7026D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7D6254C9-A4F1-4745-B335-42505535097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E51BB59-BCFD-48AA-A023-1CF2796EDA9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EE8DCBFF-73AF-4E99-9EAC-8F4B4D17822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779FE629-874F-48F9-8B20-55627A88414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BA9F2AA9-2D6F-4E01-A85F-5BA2DE7CB5E7}"/>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8E3C0865-7631-4E1F-B9C7-D7E4A285A288}"/>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D55E0914-288C-4CE3-A058-5472AFA14376}"/>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2C46E43B-1637-46A0-AFFD-7618472A253B}"/>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FF748E6A-7BA4-4FB7-B076-C887546C0207}"/>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187762D5-1EBC-49A2-8879-0C1951559043}"/>
            </a:ext>
          </a:extLst>
        </xdr:cNvPr>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F9C52080-ECF3-4171-8C98-4588646E0195}"/>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10A7D545-D87F-4A22-ABA9-093F6E5BD156}"/>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0F969C33-4E70-4468-AB37-EDC4E0FE7605}"/>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AE5B9A4F-B5FE-477F-A0F1-367C3ACF875D}"/>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CF4781BE-713B-41A4-A120-A35561BF34BA}"/>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C4216C8-CDDA-43E2-8F95-3CD8F43CE2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E28EE35-70BF-4600-86FB-EF8C79E429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DA8FDB6-6EC5-4F11-90C3-B57F21E8888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1FCF036-EADC-46AC-B56B-E530F0335CF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B6AC97-CCA0-47A6-A49A-6B9B3253B9C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149606</xdr:rowOff>
    </xdr:from>
    <xdr:to>
      <xdr:col>24</xdr:col>
      <xdr:colOff>114300</xdr:colOff>
      <xdr:row>81</xdr:row>
      <xdr:rowOff>79756</xdr:rowOff>
    </xdr:to>
    <xdr:sp macro="" textlink="">
      <xdr:nvSpPr>
        <xdr:cNvPr id="304" name="楕円 303">
          <a:extLst>
            <a:ext uri="{FF2B5EF4-FFF2-40B4-BE49-F238E27FC236}">
              <a16:creationId xmlns:a16="http://schemas.microsoft.com/office/drawing/2014/main" id="{4D1FF699-1319-4F36-B512-53CD5A74D9F4}"/>
            </a:ext>
          </a:extLst>
        </xdr:cNvPr>
        <xdr:cNvSpPr/>
      </xdr:nvSpPr>
      <xdr:spPr>
        <a:xfrm>
          <a:off x="45847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128033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AF292FBB-2E8D-4201-96A3-0F2D3CA63FBF}"/>
            </a:ext>
          </a:extLst>
        </xdr:cNvPr>
        <xdr:cNvSpPr txBox="1"/>
      </xdr:nvSpPr>
      <xdr:spPr>
        <a:xfrm>
          <a:off x="4673600" y="1384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103887</xdr:rowOff>
    </xdr:from>
    <xdr:to>
      <xdr:col>20</xdr:col>
      <xdr:colOff>38100</xdr:colOff>
      <xdr:row>81</xdr:row>
      <xdr:rowOff>34037</xdr:rowOff>
    </xdr:to>
    <xdr:sp macro="" textlink="">
      <xdr:nvSpPr>
        <xdr:cNvPr id="306" name="楕円 305">
          <a:extLst>
            <a:ext uri="{FF2B5EF4-FFF2-40B4-BE49-F238E27FC236}">
              <a16:creationId xmlns:a16="http://schemas.microsoft.com/office/drawing/2014/main" id="{464CB956-BF4B-46B8-9552-6204E84739F5}"/>
            </a:ext>
          </a:extLst>
        </xdr:cNvPr>
        <xdr:cNvSpPr/>
      </xdr:nvSpPr>
      <xdr:spPr>
        <a:xfrm>
          <a:off x="3746500" y="138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154687</xdr:rowOff>
    </xdr:from>
    <xdr:to>
      <xdr:col>24</xdr:col>
      <xdr:colOff>63500</xdr:colOff>
      <xdr:row>81</xdr:row>
      <xdr:rowOff>28956</xdr:rowOff>
    </xdr:to>
    <xdr:cxnSp macro="">
      <xdr:nvCxnSpPr>
        <xdr:cNvPr id="307" name="直線コネクタ 306">
          <a:extLst>
            <a:ext uri="{FF2B5EF4-FFF2-40B4-BE49-F238E27FC236}">
              <a16:creationId xmlns:a16="http://schemas.microsoft.com/office/drawing/2014/main" id="{8DD63610-F9A3-4B76-8C9A-127A39D89C95}"/>
            </a:ext>
          </a:extLst>
        </xdr:cNvPr>
        <xdr:cNvCxnSpPr/>
      </xdr:nvCxnSpPr>
      <xdr:spPr>
        <a:xfrm>
          <a:off x="3797300" y="1387068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58165</xdr:rowOff>
    </xdr:from>
    <xdr:to>
      <xdr:col>15</xdr:col>
      <xdr:colOff>101600</xdr:colOff>
      <xdr:row>80</xdr:row>
      <xdr:rowOff>159765</xdr:rowOff>
    </xdr:to>
    <xdr:sp macro="" textlink="">
      <xdr:nvSpPr>
        <xdr:cNvPr id="308" name="楕円 307">
          <a:extLst>
            <a:ext uri="{FF2B5EF4-FFF2-40B4-BE49-F238E27FC236}">
              <a16:creationId xmlns:a16="http://schemas.microsoft.com/office/drawing/2014/main" id="{6BCFD7AD-3938-44A5-B100-9DC2F7E263FF}"/>
            </a:ext>
          </a:extLst>
        </xdr:cNvPr>
        <xdr:cNvSpPr/>
      </xdr:nvSpPr>
      <xdr:spPr>
        <a:xfrm>
          <a:off x="28575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108965</xdr:rowOff>
    </xdr:from>
    <xdr:to>
      <xdr:col>19</xdr:col>
      <xdr:colOff>177800</xdr:colOff>
      <xdr:row>80</xdr:row>
      <xdr:rowOff>154687</xdr:rowOff>
    </xdr:to>
    <xdr:cxnSp macro="">
      <xdr:nvCxnSpPr>
        <xdr:cNvPr id="309" name="直線コネクタ 308">
          <a:extLst>
            <a:ext uri="{FF2B5EF4-FFF2-40B4-BE49-F238E27FC236}">
              <a16:creationId xmlns:a16="http://schemas.microsoft.com/office/drawing/2014/main" id="{8EDC5616-2AB3-4AC4-8FCD-E7934899F59E}"/>
            </a:ext>
          </a:extLst>
        </xdr:cNvPr>
        <xdr:cNvCxnSpPr/>
      </xdr:nvCxnSpPr>
      <xdr:spPr>
        <a:xfrm>
          <a:off x="2908300" y="1382496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xdr:rowOff>
    </xdr:from>
    <xdr:to>
      <xdr:col>10</xdr:col>
      <xdr:colOff>165100</xdr:colOff>
      <xdr:row>80</xdr:row>
      <xdr:rowOff>114046</xdr:rowOff>
    </xdr:to>
    <xdr:sp macro="" textlink="">
      <xdr:nvSpPr>
        <xdr:cNvPr id="310" name="楕円 309">
          <a:extLst>
            <a:ext uri="{FF2B5EF4-FFF2-40B4-BE49-F238E27FC236}">
              <a16:creationId xmlns:a16="http://schemas.microsoft.com/office/drawing/2014/main" id="{EBD221A5-93B2-42B8-BD77-E3C73ACF47D9}"/>
            </a:ext>
          </a:extLst>
        </xdr:cNvPr>
        <xdr:cNvSpPr/>
      </xdr:nvSpPr>
      <xdr:spPr>
        <a:xfrm>
          <a:off x="1968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63246</xdr:rowOff>
    </xdr:from>
    <xdr:to>
      <xdr:col>15</xdr:col>
      <xdr:colOff>50800</xdr:colOff>
      <xdr:row>80</xdr:row>
      <xdr:rowOff>108965</xdr:rowOff>
    </xdr:to>
    <xdr:cxnSp macro="">
      <xdr:nvCxnSpPr>
        <xdr:cNvPr id="311" name="直線コネクタ 310">
          <a:extLst>
            <a:ext uri="{FF2B5EF4-FFF2-40B4-BE49-F238E27FC236}">
              <a16:creationId xmlns:a16="http://schemas.microsoft.com/office/drawing/2014/main" id="{0884EC7F-D079-432F-830B-D84777B1CEA3}"/>
            </a:ext>
          </a:extLst>
        </xdr:cNvPr>
        <xdr:cNvCxnSpPr/>
      </xdr:nvCxnSpPr>
      <xdr:spPr>
        <a:xfrm>
          <a:off x="2019300" y="137792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65024</xdr:rowOff>
    </xdr:from>
    <xdr:to>
      <xdr:col>6</xdr:col>
      <xdr:colOff>38100</xdr:colOff>
      <xdr:row>80</xdr:row>
      <xdr:rowOff>166624</xdr:rowOff>
    </xdr:to>
    <xdr:sp macro="" textlink="">
      <xdr:nvSpPr>
        <xdr:cNvPr id="312" name="楕円 311">
          <a:extLst>
            <a:ext uri="{FF2B5EF4-FFF2-40B4-BE49-F238E27FC236}">
              <a16:creationId xmlns:a16="http://schemas.microsoft.com/office/drawing/2014/main" id="{C606F157-2AA9-46F6-97F0-6031F9C72E5A}"/>
            </a:ext>
          </a:extLst>
        </xdr:cNvPr>
        <xdr:cNvSpPr/>
      </xdr:nvSpPr>
      <xdr:spPr>
        <a:xfrm>
          <a:off x="10795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63246</xdr:rowOff>
    </xdr:from>
    <xdr:to>
      <xdr:col>10</xdr:col>
      <xdr:colOff>114300</xdr:colOff>
      <xdr:row>80</xdr:row>
      <xdr:rowOff>115824</xdr:rowOff>
    </xdr:to>
    <xdr:cxnSp macro="">
      <xdr:nvCxnSpPr>
        <xdr:cNvPr id="313" name="直線コネクタ 312">
          <a:extLst>
            <a:ext uri="{FF2B5EF4-FFF2-40B4-BE49-F238E27FC236}">
              <a16:creationId xmlns:a16="http://schemas.microsoft.com/office/drawing/2014/main" id="{F94D3F60-83D9-4014-9C38-D64FDAAE52BC}"/>
            </a:ext>
          </a:extLst>
        </xdr:cNvPr>
        <xdr:cNvCxnSpPr/>
      </xdr:nvCxnSpPr>
      <xdr:spPr>
        <a:xfrm flipV="1">
          <a:off x="1130300" y="1377924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08E136E3-13CA-41D5-BE51-081A97E65D1C}"/>
            </a:ext>
          </a:extLst>
        </xdr:cNvPr>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05586138-17D4-4FD2-8FA9-9632F92AAC0A}"/>
            </a:ext>
          </a:extLst>
        </xdr:cNvPr>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5832AC57-4521-4B89-A20C-FC068846A29B}"/>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9436D5EC-28A8-475E-BC29-228B0A0F8A39}"/>
            </a:ext>
          </a:extLst>
        </xdr:cNvPr>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25164</xdr:rowOff>
    </xdr:from>
    <xdr:ext cx="405111" cy="259045"/>
    <xdr:sp macro="" textlink="">
      <xdr:nvSpPr>
        <xdr:cNvPr id="318" name="n_1mainValue【福祉施設】&#10;有形固定資産減価償却率">
          <a:extLst>
            <a:ext uri="{FF2B5EF4-FFF2-40B4-BE49-F238E27FC236}">
              <a16:creationId xmlns:a16="http://schemas.microsoft.com/office/drawing/2014/main" id="{E4AE5E91-209E-416D-A3C5-E45884BCF350}"/>
            </a:ext>
          </a:extLst>
        </xdr:cNvPr>
        <xdr:cNvSpPr txBox="1"/>
      </xdr:nvSpPr>
      <xdr:spPr>
        <a:xfrm>
          <a:off x="35820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4842</xdr:rowOff>
    </xdr:from>
    <xdr:ext cx="405111" cy="259045"/>
    <xdr:sp macro="" textlink="">
      <xdr:nvSpPr>
        <xdr:cNvPr id="319" name="n_2mainValue【福祉施設】&#10;有形固定資産減価償却率">
          <a:extLst>
            <a:ext uri="{FF2B5EF4-FFF2-40B4-BE49-F238E27FC236}">
              <a16:creationId xmlns:a16="http://schemas.microsoft.com/office/drawing/2014/main" id="{A8CE9302-C7FA-4B8D-93A3-37282FCC8B72}"/>
            </a:ext>
          </a:extLst>
        </xdr:cNvPr>
        <xdr:cNvSpPr txBox="1"/>
      </xdr:nvSpPr>
      <xdr:spPr>
        <a:xfrm>
          <a:off x="2705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130573</xdr:rowOff>
    </xdr:from>
    <xdr:ext cx="405111" cy="259045"/>
    <xdr:sp macro="" textlink="">
      <xdr:nvSpPr>
        <xdr:cNvPr id="320" name="n_3mainValue【福祉施設】&#10;有形固定資産減価償却率">
          <a:extLst>
            <a:ext uri="{FF2B5EF4-FFF2-40B4-BE49-F238E27FC236}">
              <a16:creationId xmlns:a16="http://schemas.microsoft.com/office/drawing/2014/main" id="{E4A18D05-9A29-4087-A5E7-1482C2BCF768}"/>
            </a:ext>
          </a:extLst>
        </xdr:cNvPr>
        <xdr:cNvSpPr txBox="1"/>
      </xdr:nvSpPr>
      <xdr:spPr>
        <a:xfrm>
          <a:off x="1816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157751</xdr:rowOff>
    </xdr:from>
    <xdr:ext cx="405111" cy="259045"/>
    <xdr:sp macro="" textlink="">
      <xdr:nvSpPr>
        <xdr:cNvPr id="321" name="n_4mainValue【福祉施設】&#10;有形固定資産減価償却率">
          <a:extLst>
            <a:ext uri="{FF2B5EF4-FFF2-40B4-BE49-F238E27FC236}">
              <a16:creationId xmlns:a16="http://schemas.microsoft.com/office/drawing/2014/main" id="{D423BF45-210C-4BA5-A39B-6D738967B92E}"/>
            </a:ext>
          </a:extLst>
        </xdr:cNvPr>
        <xdr:cNvSpPr txBox="1"/>
      </xdr:nvSpPr>
      <xdr:spPr>
        <a:xfrm>
          <a:off x="927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2DA9D9F-6765-4657-952A-4178A32DDEC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016793D-DA56-4C6A-AEE2-B6E39CA5C9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C85C4A3-8C45-4F71-A5AA-5F9FB605B6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50F470C-BCAC-43E2-8D6C-C5773E0DF4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099A34A-DBB7-44A9-8226-FDA7DE3990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D94FDB2-36D7-4635-8CAC-5779A2B1CA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24C193B-311A-4F5C-8A17-A3C67C346FF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ACABC6D-682D-429B-A1C3-1253171D56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0A102DE-F64B-4BD9-A359-BE4D3F1B5A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FACFCB0-F317-4311-B6A7-DE33D59884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8975AB52-E893-4F83-A187-625851D2EFB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8400B736-8DAE-489B-81B3-933D5F5D384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E73F296-1969-4C12-9843-59B7AC31590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E6526EE9-EA41-4E6E-B93F-11EDEC05B38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EE635CDB-912C-4A15-A477-684A19CB4CC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97140EFE-2D3F-4418-8A02-E9398617745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BE2CE052-9CE5-4FFD-AC02-30C49F04E42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CB803065-2C9E-45C5-8BFC-40492553F5E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9A51D9A7-AD6A-4996-8EF9-A299B96794E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1780F7EC-2A7B-4578-9E9B-6233B42137A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23EC5EF-ECF1-4AD5-8F3C-CDB541CE005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4FDECD3E-C3FC-43D4-8E49-4BFB2E73EBF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290CD0E-0498-4FBC-8756-3D4B73027A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6C634A10-317E-4F70-A1D6-19DFEF36866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586277D7-814E-42F2-A340-B987AB0754C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41E964F-BC0D-423B-B6ED-C56FFB678725}"/>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FB1F7A4F-C6B3-4498-AFC6-C5AC1E87DE13}"/>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470E8E8E-BD7B-4123-BB1F-28575A969A28}"/>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FB1D15BF-F14F-40D2-8B75-35763C095A0B}"/>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540B06B7-C872-4BCF-8456-AE2DAE1A24D5}"/>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6BBCFE75-F7D7-45D0-A901-7E1F32B118C1}"/>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FA8ABCCB-D19F-41EF-8357-B1218EB7BC1A}"/>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458002DD-2268-44EC-9057-69003405461A}"/>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0C3945BC-B943-46F0-BF28-8EDF9915F5A4}"/>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BB96F259-CAF7-4F0B-9FB2-ACC37AA0CE4A}"/>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451B831E-7330-4939-8E77-D6BE8418D036}"/>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0AFD224-FDE3-4939-80E5-A301333AAF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7CBA533-ED71-4829-9EC8-267C9A9226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4DD8FC8-5208-4AE5-B846-CEE2697DFC1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7466CE4-1482-4271-8209-8F018A9C87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42989FA-1FA0-41B2-B0C4-215DFB7A43F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169636</xdr:rowOff>
    </xdr:from>
    <xdr:to>
      <xdr:col>55</xdr:col>
      <xdr:colOff>50800</xdr:colOff>
      <xdr:row>86</xdr:row>
      <xdr:rowOff>99786</xdr:rowOff>
    </xdr:to>
    <xdr:sp macro="" textlink="">
      <xdr:nvSpPr>
        <xdr:cNvPr id="363" name="楕円 362">
          <a:extLst>
            <a:ext uri="{FF2B5EF4-FFF2-40B4-BE49-F238E27FC236}">
              <a16:creationId xmlns:a16="http://schemas.microsoft.com/office/drawing/2014/main" id="{A983056D-1261-40D9-A4F9-291D17990264}"/>
            </a:ext>
          </a:extLst>
        </xdr:cNvPr>
        <xdr:cNvSpPr/>
      </xdr:nvSpPr>
      <xdr:spPr>
        <a:xfrm>
          <a:off x="104267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84563</xdr:rowOff>
    </xdr:from>
    <xdr:ext cx="469744" cy="259045"/>
    <xdr:sp macro="" textlink="">
      <xdr:nvSpPr>
        <xdr:cNvPr id="364" name="【福祉施設】&#10;一人当たり面積該当値テキスト">
          <a:extLst>
            <a:ext uri="{FF2B5EF4-FFF2-40B4-BE49-F238E27FC236}">
              <a16:creationId xmlns:a16="http://schemas.microsoft.com/office/drawing/2014/main" id="{37F6CAEA-F4A1-436B-9A0F-B4CE1B298BEC}"/>
            </a:ext>
          </a:extLst>
        </xdr:cNvPr>
        <xdr:cNvSpPr txBox="1"/>
      </xdr:nvSpPr>
      <xdr:spPr>
        <a:xfrm>
          <a:off x="10515600" y="146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169636</xdr:rowOff>
    </xdr:from>
    <xdr:to>
      <xdr:col>50</xdr:col>
      <xdr:colOff>165100</xdr:colOff>
      <xdr:row>86</xdr:row>
      <xdr:rowOff>99786</xdr:rowOff>
    </xdr:to>
    <xdr:sp macro="" textlink="">
      <xdr:nvSpPr>
        <xdr:cNvPr id="365" name="楕円 364">
          <a:extLst>
            <a:ext uri="{FF2B5EF4-FFF2-40B4-BE49-F238E27FC236}">
              <a16:creationId xmlns:a16="http://schemas.microsoft.com/office/drawing/2014/main" id="{13745753-31F0-4498-B16D-66E11DE9ED63}"/>
            </a:ext>
          </a:extLst>
        </xdr:cNvPr>
        <xdr:cNvSpPr/>
      </xdr:nvSpPr>
      <xdr:spPr>
        <a:xfrm>
          <a:off x="9588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48986</xdr:rowOff>
    </xdr:from>
    <xdr:to>
      <xdr:col>55</xdr:col>
      <xdr:colOff>0</xdr:colOff>
      <xdr:row>86</xdr:row>
      <xdr:rowOff>48986</xdr:rowOff>
    </xdr:to>
    <xdr:cxnSp macro="">
      <xdr:nvCxnSpPr>
        <xdr:cNvPr id="366" name="直線コネクタ 365">
          <a:extLst>
            <a:ext uri="{FF2B5EF4-FFF2-40B4-BE49-F238E27FC236}">
              <a16:creationId xmlns:a16="http://schemas.microsoft.com/office/drawing/2014/main" id="{ADA3FBFA-43F0-4B3B-9BDF-2CD458D663BB}"/>
            </a:ext>
          </a:extLst>
        </xdr:cNvPr>
        <xdr:cNvCxnSpPr/>
      </xdr:nvCxnSpPr>
      <xdr:spPr>
        <a:xfrm>
          <a:off x="9639300" y="14793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169636</xdr:rowOff>
    </xdr:from>
    <xdr:to>
      <xdr:col>46</xdr:col>
      <xdr:colOff>38100</xdr:colOff>
      <xdr:row>86</xdr:row>
      <xdr:rowOff>99786</xdr:rowOff>
    </xdr:to>
    <xdr:sp macro="" textlink="">
      <xdr:nvSpPr>
        <xdr:cNvPr id="367" name="楕円 366">
          <a:extLst>
            <a:ext uri="{FF2B5EF4-FFF2-40B4-BE49-F238E27FC236}">
              <a16:creationId xmlns:a16="http://schemas.microsoft.com/office/drawing/2014/main" id="{373C08BC-454C-4542-A0D9-FD3295546742}"/>
            </a:ext>
          </a:extLst>
        </xdr:cNvPr>
        <xdr:cNvSpPr/>
      </xdr:nvSpPr>
      <xdr:spPr>
        <a:xfrm>
          <a:off x="8699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48986</xdr:rowOff>
    </xdr:from>
    <xdr:to>
      <xdr:col>50</xdr:col>
      <xdr:colOff>114300</xdr:colOff>
      <xdr:row>86</xdr:row>
      <xdr:rowOff>48986</xdr:rowOff>
    </xdr:to>
    <xdr:cxnSp macro="">
      <xdr:nvCxnSpPr>
        <xdr:cNvPr id="368" name="直線コネクタ 367">
          <a:extLst>
            <a:ext uri="{FF2B5EF4-FFF2-40B4-BE49-F238E27FC236}">
              <a16:creationId xmlns:a16="http://schemas.microsoft.com/office/drawing/2014/main" id="{AB6B262B-A5FD-461C-AD1F-77AF9EE7F6EF}"/>
            </a:ext>
          </a:extLst>
        </xdr:cNvPr>
        <xdr:cNvCxnSpPr/>
      </xdr:nvCxnSpPr>
      <xdr:spPr>
        <a:xfrm>
          <a:off x="8750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169636</xdr:rowOff>
    </xdr:from>
    <xdr:to>
      <xdr:col>41</xdr:col>
      <xdr:colOff>101600</xdr:colOff>
      <xdr:row>86</xdr:row>
      <xdr:rowOff>99786</xdr:rowOff>
    </xdr:to>
    <xdr:sp macro="" textlink="">
      <xdr:nvSpPr>
        <xdr:cNvPr id="369" name="楕円 368">
          <a:extLst>
            <a:ext uri="{FF2B5EF4-FFF2-40B4-BE49-F238E27FC236}">
              <a16:creationId xmlns:a16="http://schemas.microsoft.com/office/drawing/2014/main" id="{2DEB8630-4CC2-4CFA-BAA5-405B9888E81D}"/>
            </a:ext>
          </a:extLst>
        </xdr:cNvPr>
        <xdr:cNvSpPr/>
      </xdr:nvSpPr>
      <xdr:spPr>
        <a:xfrm>
          <a:off x="7810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48986</xdr:rowOff>
    </xdr:from>
    <xdr:to>
      <xdr:col>45</xdr:col>
      <xdr:colOff>177800</xdr:colOff>
      <xdr:row>86</xdr:row>
      <xdr:rowOff>48986</xdr:rowOff>
    </xdr:to>
    <xdr:cxnSp macro="">
      <xdr:nvCxnSpPr>
        <xdr:cNvPr id="370" name="直線コネクタ 369">
          <a:extLst>
            <a:ext uri="{FF2B5EF4-FFF2-40B4-BE49-F238E27FC236}">
              <a16:creationId xmlns:a16="http://schemas.microsoft.com/office/drawing/2014/main" id="{13962307-DF4A-4708-80D8-CD5685B72E05}"/>
            </a:ext>
          </a:extLst>
        </xdr:cNvPr>
        <xdr:cNvCxnSpPr/>
      </xdr:nvCxnSpPr>
      <xdr:spPr>
        <a:xfrm>
          <a:off x="7861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macro="" textlink="">
      <xdr:nvSpPr>
        <xdr:cNvPr id="371" name="楕円 370">
          <a:extLst>
            <a:ext uri="{FF2B5EF4-FFF2-40B4-BE49-F238E27FC236}">
              <a16:creationId xmlns:a16="http://schemas.microsoft.com/office/drawing/2014/main" id="{A84B953A-1924-44AF-A3BB-B2524010F7D8}"/>
            </a:ext>
          </a:extLst>
        </xdr:cNvPr>
        <xdr:cNvSpPr/>
      </xdr:nvSpPr>
      <xdr:spPr>
        <a:xfrm>
          <a:off x="692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5443</xdr:rowOff>
    </xdr:from>
    <xdr:to>
      <xdr:col>41</xdr:col>
      <xdr:colOff>50800</xdr:colOff>
      <xdr:row>86</xdr:row>
      <xdr:rowOff>48986</xdr:rowOff>
    </xdr:to>
    <xdr:cxnSp macro="">
      <xdr:nvCxnSpPr>
        <xdr:cNvPr id="372" name="直線コネクタ 371">
          <a:extLst>
            <a:ext uri="{FF2B5EF4-FFF2-40B4-BE49-F238E27FC236}">
              <a16:creationId xmlns:a16="http://schemas.microsoft.com/office/drawing/2014/main" id="{E34EEB35-7A9D-4840-82BA-7E70E86529EA}"/>
            </a:ext>
          </a:extLst>
        </xdr:cNvPr>
        <xdr:cNvCxnSpPr/>
      </xdr:nvCxnSpPr>
      <xdr:spPr>
        <a:xfrm>
          <a:off x="6972300" y="147501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143D8E39-D929-447D-9CFF-A6B8B3B077DE}"/>
            </a:ext>
          </a:extLst>
        </xdr:cNvPr>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B6403E18-9C4F-4295-B7ED-BA86A6D7174D}"/>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1A716783-3CA5-4B85-8C2E-9AE9F9DF3F17}"/>
            </a:ext>
          </a:extLst>
        </xdr:cNvPr>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2AEA0042-778A-4CF3-80C9-E8F9CF97720E}"/>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90913</xdr:rowOff>
    </xdr:from>
    <xdr:ext cx="469744" cy="259045"/>
    <xdr:sp macro="" textlink="">
      <xdr:nvSpPr>
        <xdr:cNvPr id="377" name="n_1mainValue【福祉施設】&#10;一人当たり面積">
          <a:extLst>
            <a:ext uri="{FF2B5EF4-FFF2-40B4-BE49-F238E27FC236}">
              <a16:creationId xmlns:a16="http://schemas.microsoft.com/office/drawing/2014/main" id="{8B0D08C1-33F4-4308-AFD9-ACBF3220CFBD}"/>
            </a:ext>
          </a:extLst>
        </xdr:cNvPr>
        <xdr:cNvSpPr txBox="1"/>
      </xdr:nvSpPr>
      <xdr:spPr>
        <a:xfrm>
          <a:off x="93917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90913</xdr:rowOff>
    </xdr:from>
    <xdr:ext cx="469744" cy="259045"/>
    <xdr:sp macro="" textlink="">
      <xdr:nvSpPr>
        <xdr:cNvPr id="378" name="n_2mainValue【福祉施設】&#10;一人当たり面積">
          <a:extLst>
            <a:ext uri="{FF2B5EF4-FFF2-40B4-BE49-F238E27FC236}">
              <a16:creationId xmlns:a16="http://schemas.microsoft.com/office/drawing/2014/main" id="{074BECBD-54AC-4FFA-97A8-EB26E1ECDABA}"/>
            </a:ext>
          </a:extLst>
        </xdr:cNvPr>
        <xdr:cNvSpPr txBox="1"/>
      </xdr:nvSpPr>
      <xdr:spPr>
        <a:xfrm>
          <a:off x="8515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90913</xdr:rowOff>
    </xdr:from>
    <xdr:ext cx="469744" cy="259045"/>
    <xdr:sp macro="" textlink="">
      <xdr:nvSpPr>
        <xdr:cNvPr id="379" name="n_3mainValue【福祉施設】&#10;一人当たり面積">
          <a:extLst>
            <a:ext uri="{FF2B5EF4-FFF2-40B4-BE49-F238E27FC236}">
              <a16:creationId xmlns:a16="http://schemas.microsoft.com/office/drawing/2014/main" id="{7630126C-BBAA-41F6-8860-8706C3AC3C07}"/>
            </a:ext>
          </a:extLst>
        </xdr:cNvPr>
        <xdr:cNvSpPr txBox="1"/>
      </xdr:nvSpPr>
      <xdr:spPr>
        <a:xfrm>
          <a:off x="7626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macro="" textlink="">
      <xdr:nvSpPr>
        <xdr:cNvPr id="380" name="n_4mainValue【福祉施設】&#10;一人当たり面積">
          <a:extLst>
            <a:ext uri="{FF2B5EF4-FFF2-40B4-BE49-F238E27FC236}">
              <a16:creationId xmlns:a16="http://schemas.microsoft.com/office/drawing/2014/main" id="{E82C3D97-10E1-4116-BC98-1AA5ECC63961}"/>
            </a:ext>
          </a:extLst>
        </xdr:cNvPr>
        <xdr:cNvSpPr txBox="1"/>
      </xdr:nvSpPr>
      <xdr:spPr>
        <a:xfrm>
          <a:off x="6737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4526D86-2A5C-486C-8CFD-1BF06AA8C85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9084700-9C98-4663-B9E0-414EB2A51D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A544ABF-E574-44C6-96F1-6C758EE97B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3753869-1B46-4CD1-98A5-D4E29C15C1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01E855B-B0D5-4D97-B7EC-D53B9D5A48F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9C2475B-8E8B-4D50-B001-F40193A986C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016AF93-DA26-45A8-A2DC-A3F78BF13A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EE0C514-B6B0-4620-BA5F-6AC289FC4E2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9169A92B-1787-4732-9944-3DEB3208A2D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82E5E80-C57A-4D8F-B3B9-28476D88FCF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EFBEF659-E4BD-4A2D-9D72-9DEC1C1190D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D3A2D15B-43BF-4AAD-8424-1E0B7BD5074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50C25DBD-85A4-49AF-A3A3-DED8F90F17E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D2A568F6-150B-4A60-BC21-ED793765BBC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E71F709D-313E-41A7-98D3-A9DBEA11FAF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DE065081-E807-42FB-9098-62418917E85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EC060F31-D317-40ED-9767-FA82AC1DF05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E0B28B77-9B43-4A18-BCAF-DC1AD08B8F5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CEBF88C-91F8-40AB-BD73-23C9A8143F1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116A14E2-CF97-4689-ABC2-27787D8497E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9154B62A-1CAD-4FE9-80AA-6B604CD24AA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4DBFA0E-7582-4D9D-BB41-814D719DF37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E034422-AF94-4DEB-A704-B74743C6853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907FD333-35C9-4163-A269-585B3455288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54BC1705-B483-4AE9-A428-4902B86B3ACD}"/>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57D5E0E3-88C3-47F0-B775-76A396273B42}"/>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D33309E0-197D-45C9-BE1D-E294D12ED584}"/>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264A7701-025F-4A40-ADAD-68DBC874A53B}"/>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712E77C6-ED9C-4F94-B0E8-933949D30221}"/>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A37B4633-F418-4B69-AF76-37F170308A74}"/>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F547D35E-166C-4D0B-9145-5D196B82CE25}"/>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98D0C2B6-F619-40BE-8267-28D99D39AF72}"/>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41633976-115D-48F6-B8CB-3B5AF0702649}"/>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56CA7465-286B-438A-8613-03729FC7219D}"/>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465168BF-7A29-4E87-9B06-3C886445E3E2}"/>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A262F90-5168-4157-8E5A-B56916F05BF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B6536B2-45E9-438C-A6BA-64B59F53BE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FE8A0A6-F9DB-4D7E-8D59-E029CD768B0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9A35B6C-BC31-4E7B-9763-1F675929C28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1071281-3C7D-447D-88E8-F9F48AA5C7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27305</xdr:rowOff>
    </xdr:from>
    <xdr:to>
      <xdr:col>24</xdr:col>
      <xdr:colOff>114300</xdr:colOff>
      <xdr:row>104</xdr:row>
      <xdr:rowOff>128905</xdr:rowOff>
    </xdr:to>
    <xdr:sp macro="" textlink="">
      <xdr:nvSpPr>
        <xdr:cNvPr id="421" name="楕円 420">
          <a:extLst>
            <a:ext uri="{FF2B5EF4-FFF2-40B4-BE49-F238E27FC236}">
              <a16:creationId xmlns:a16="http://schemas.microsoft.com/office/drawing/2014/main" id="{CBAF6349-6F0D-4529-B2B5-647DC70E5390}"/>
            </a:ext>
          </a:extLst>
        </xdr:cNvPr>
        <xdr:cNvSpPr/>
      </xdr:nvSpPr>
      <xdr:spPr>
        <a:xfrm>
          <a:off x="45847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5732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51D727C3-8DC9-475C-9CB2-84C124DA97F6}"/>
            </a:ext>
          </a:extLst>
        </xdr:cNvPr>
        <xdr:cNvSpPr txBox="1"/>
      </xdr:nvSpPr>
      <xdr:spPr>
        <a:xfrm>
          <a:off x="4673600"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170180</xdr:rowOff>
    </xdr:from>
    <xdr:to>
      <xdr:col>20</xdr:col>
      <xdr:colOff>38100</xdr:colOff>
      <xdr:row>104</xdr:row>
      <xdr:rowOff>100330</xdr:rowOff>
    </xdr:to>
    <xdr:sp macro="" textlink="">
      <xdr:nvSpPr>
        <xdr:cNvPr id="423" name="楕円 422">
          <a:extLst>
            <a:ext uri="{FF2B5EF4-FFF2-40B4-BE49-F238E27FC236}">
              <a16:creationId xmlns:a16="http://schemas.microsoft.com/office/drawing/2014/main" id="{F8488675-2A4E-4F79-B8EE-ED6EFDD6B58D}"/>
            </a:ext>
          </a:extLst>
        </xdr:cNvPr>
        <xdr:cNvSpPr/>
      </xdr:nvSpPr>
      <xdr:spPr>
        <a:xfrm>
          <a:off x="3746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49530</xdr:rowOff>
    </xdr:from>
    <xdr:to>
      <xdr:col>24</xdr:col>
      <xdr:colOff>63500</xdr:colOff>
      <xdr:row>104</xdr:row>
      <xdr:rowOff>78105</xdr:rowOff>
    </xdr:to>
    <xdr:cxnSp macro="">
      <xdr:nvCxnSpPr>
        <xdr:cNvPr id="424" name="直線コネクタ 423">
          <a:extLst>
            <a:ext uri="{FF2B5EF4-FFF2-40B4-BE49-F238E27FC236}">
              <a16:creationId xmlns:a16="http://schemas.microsoft.com/office/drawing/2014/main" id="{31806438-3C7F-425A-846A-CE4C72D8368B}"/>
            </a:ext>
          </a:extLst>
        </xdr:cNvPr>
        <xdr:cNvCxnSpPr/>
      </xdr:nvCxnSpPr>
      <xdr:spPr>
        <a:xfrm>
          <a:off x="3797300" y="178803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135889</xdr:rowOff>
    </xdr:from>
    <xdr:to>
      <xdr:col>15</xdr:col>
      <xdr:colOff>101600</xdr:colOff>
      <xdr:row>104</xdr:row>
      <xdr:rowOff>66039</xdr:rowOff>
    </xdr:to>
    <xdr:sp macro="" textlink="">
      <xdr:nvSpPr>
        <xdr:cNvPr id="425" name="楕円 424">
          <a:extLst>
            <a:ext uri="{FF2B5EF4-FFF2-40B4-BE49-F238E27FC236}">
              <a16:creationId xmlns:a16="http://schemas.microsoft.com/office/drawing/2014/main" id="{8CE8D46E-6F8F-45E3-BB0D-A19CCE68EC64}"/>
            </a:ext>
          </a:extLst>
        </xdr:cNvPr>
        <xdr:cNvSpPr/>
      </xdr:nvSpPr>
      <xdr:spPr>
        <a:xfrm>
          <a:off x="2857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15239</xdr:rowOff>
    </xdr:from>
    <xdr:to>
      <xdr:col>19</xdr:col>
      <xdr:colOff>177800</xdr:colOff>
      <xdr:row>104</xdr:row>
      <xdr:rowOff>49530</xdr:rowOff>
    </xdr:to>
    <xdr:cxnSp macro="">
      <xdr:nvCxnSpPr>
        <xdr:cNvPr id="426" name="直線コネクタ 425">
          <a:extLst>
            <a:ext uri="{FF2B5EF4-FFF2-40B4-BE49-F238E27FC236}">
              <a16:creationId xmlns:a16="http://schemas.microsoft.com/office/drawing/2014/main" id="{8E7D0005-1801-425D-82F3-A2D058872894}"/>
            </a:ext>
          </a:extLst>
        </xdr:cNvPr>
        <xdr:cNvCxnSpPr/>
      </xdr:nvCxnSpPr>
      <xdr:spPr>
        <a:xfrm>
          <a:off x="2908300" y="178460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427" name="楕円 426">
          <a:extLst>
            <a:ext uri="{FF2B5EF4-FFF2-40B4-BE49-F238E27FC236}">
              <a16:creationId xmlns:a16="http://schemas.microsoft.com/office/drawing/2014/main" id="{EE7FDCC0-6A70-4BE1-8B16-C405D0652D16}"/>
            </a:ext>
          </a:extLst>
        </xdr:cNvPr>
        <xdr:cNvSpPr/>
      </xdr:nvSpPr>
      <xdr:spPr>
        <a:xfrm>
          <a:off x="196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144780</xdr:rowOff>
    </xdr:from>
    <xdr:to>
      <xdr:col>15</xdr:col>
      <xdr:colOff>50800</xdr:colOff>
      <xdr:row>104</xdr:row>
      <xdr:rowOff>15239</xdr:rowOff>
    </xdr:to>
    <xdr:cxnSp macro="">
      <xdr:nvCxnSpPr>
        <xdr:cNvPr id="428" name="直線コネクタ 427">
          <a:extLst>
            <a:ext uri="{FF2B5EF4-FFF2-40B4-BE49-F238E27FC236}">
              <a16:creationId xmlns:a16="http://schemas.microsoft.com/office/drawing/2014/main" id="{33C1A4FE-4F86-4C75-9484-41A2205AAEE7}"/>
            </a:ext>
          </a:extLst>
        </xdr:cNvPr>
        <xdr:cNvCxnSpPr/>
      </xdr:nvCxnSpPr>
      <xdr:spPr>
        <a:xfrm>
          <a:off x="2019300" y="17804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113030</xdr:rowOff>
    </xdr:from>
    <xdr:to>
      <xdr:col>6</xdr:col>
      <xdr:colOff>38100</xdr:colOff>
      <xdr:row>105</xdr:row>
      <xdr:rowOff>43180</xdr:rowOff>
    </xdr:to>
    <xdr:sp macro="" textlink="">
      <xdr:nvSpPr>
        <xdr:cNvPr id="429" name="楕円 428">
          <a:extLst>
            <a:ext uri="{FF2B5EF4-FFF2-40B4-BE49-F238E27FC236}">
              <a16:creationId xmlns:a16="http://schemas.microsoft.com/office/drawing/2014/main" id="{96CE29D6-5E71-4209-92F3-FF43384F692C}"/>
            </a:ext>
          </a:extLst>
        </xdr:cNvPr>
        <xdr:cNvSpPr/>
      </xdr:nvSpPr>
      <xdr:spPr>
        <a:xfrm>
          <a:off x="1079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144780</xdr:rowOff>
    </xdr:from>
    <xdr:to>
      <xdr:col>10</xdr:col>
      <xdr:colOff>114300</xdr:colOff>
      <xdr:row>104</xdr:row>
      <xdr:rowOff>163830</xdr:rowOff>
    </xdr:to>
    <xdr:cxnSp macro="">
      <xdr:nvCxnSpPr>
        <xdr:cNvPr id="430" name="直線コネクタ 429">
          <a:extLst>
            <a:ext uri="{FF2B5EF4-FFF2-40B4-BE49-F238E27FC236}">
              <a16:creationId xmlns:a16="http://schemas.microsoft.com/office/drawing/2014/main" id="{107AA70B-1371-4029-ABED-A9B94FC8050A}"/>
            </a:ext>
          </a:extLst>
        </xdr:cNvPr>
        <xdr:cNvCxnSpPr/>
      </xdr:nvCxnSpPr>
      <xdr:spPr>
        <a:xfrm flipV="1">
          <a:off x="1130300" y="1780413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5E659838-CC5D-4041-89AC-8AEF3C909759}"/>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42D20DDE-1963-48CD-8825-6FBAB21BF80D}"/>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a16="http://schemas.microsoft.com/office/drawing/2014/main" id="{32280078-63BC-46D7-A2CD-9F6D5ECE3E12}"/>
            </a:ext>
          </a:extLst>
        </xdr:cNvPr>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EDBB6E0F-DFAD-40A1-920D-B3C6D1CABE6F}"/>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91457</xdr:rowOff>
    </xdr:from>
    <xdr:ext cx="405111" cy="259045"/>
    <xdr:sp macro="" textlink="">
      <xdr:nvSpPr>
        <xdr:cNvPr id="435" name="n_1mainValue【市民会館】&#10;有形固定資産減価償却率">
          <a:extLst>
            <a:ext uri="{FF2B5EF4-FFF2-40B4-BE49-F238E27FC236}">
              <a16:creationId xmlns:a16="http://schemas.microsoft.com/office/drawing/2014/main" id="{A3FB3A5A-D4A2-44A7-AF51-8FF15CC0F6AC}"/>
            </a:ext>
          </a:extLst>
        </xdr:cNvPr>
        <xdr:cNvSpPr txBox="1"/>
      </xdr:nvSpPr>
      <xdr:spPr>
        <a:xfrm>
          <a:off x="35820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57166</xdr:rowOff>
    </xdr:from>
    <xdr:ext cx="405111" cy="259045"/>
    <xdr:sp macro="" textlink="">
      <xdr:nvSpPr>
        <xdr:cNvPr id="436" name="n_2mainValue【市民会館】&#10;有形固定資産減価償却率">
          <a:extLst>
            <a:ext uri="{FF2B5EF4-FFF2-40B4-BE49-F238E27FC236}">
              <a16:creationId xmlns:a16="http://schemas.microsoft.com/office/drawing/2014/main" id="{F59174E2-6087-47C7-9023-4D0860053874}"/>
            </a:ext>
          </a:extLst>
        </xdr:cNvPr>
        <xdr:cNvSpPr txBox="1"/>
      </xdr:nvSpPr>
      <xdr:spPr>
        <a:xfrm>
          <a:off x="2705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15257</xdr:rowOff>
    </xdr:from>
    <xdr:ext cx="405111" cy="259045"/>
    <xdr:sp macro="" textlink="">
      <xdr:nvSpPr>
        <xdr:cNvPr id="437" name="n_3mainValue【市民会館】&#10;有形固定資産減価償却率">
          <a:extLst>
            <a:ext uri="{FF2B5EF4-FFF2-40B4-BE49-F238E27FC236}">
              <a16:creationId xmlns:a16="http://schemas.microsoft.com/office/drawing/2014/main" id="{4385C029-D1FC-4160-8D12-554700D38B6D}"/>
            </a:ext>
          </a:extLst>
        </xdr:cNvPr>
        <xdr:cNvSpPr txBox="1"/>
      </xdr:nvSpPr>
      <xdr:spPr>
        <a:xfrm>
          <a:off x="181674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34307</xdr:rowOff>
    </xdr:from>
    <xdr:ext cx="405111" cy="259045"/>
    <xdr:sp macro="" textlink="">
      <xdr:nvSpPr>
        <xdr:cNvPr id="438" name="n_4mainValue【市民会館】&#10;有形固定資産減価償却率">
          <a:extLst>
            <a:ext uri="{FF2B5EF4-FFF2-40B4-BE49-F238E27FC236}">
              <a16:creationId xmlns:a16="http://schemas.microsoft.com/office/drawing/2014/main" id="{C6906144-5236-43D5-9F41-42DBD2B42795}"/>
            </a:ext>
          </a:extLst>
        </xdr:cNvPr>
        <xdr:cNvSpPr txBox="1"/>
      </xdr:nvSpPr>
      <xdr:spPr>
        <a:xfrm>
          <a:off x="927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C094FB84-1EFC-4DFC-944B-C27E0F247E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81C9106A-8A7F-4744-B63E-70A6C5A18E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E48749E7-9758-45BA-95DA-CBD5F88B60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8F63166A-F536-4407-9B4F-E22C23D70D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7FBF7CC7-BE22-4B3B-8299-9EF643ACD7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F459E7D7-F8CF-4995-9919-CCED2447D5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D067FFA-00F5-4AA3-A269-0BEE95753A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256EE69A-F001-45A2-AD13-5929DB5E7BF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BA0A2639-067A-4346-9F60-88BFF669199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360DFF91-3E2E-450D-B777-7B0F41F64EE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C3BD968C-C5D0-4A15-A899-D27C6C81EBD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C4716721-240E-4B7F-BC55-C57341622F2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5BEE35E2-BB1A-48DB-8098-9BF45790740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9306A901-CC0E-4E84-BD93-520FDB1C838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530801C7-89E7-44DE-B34E-52059531964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19788B1A-FC2D-487A-AF9B-32DC1CEB2A8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58D0A356-02FD-4D0E-81EE-37F63BB0A4A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15362C0C-0DF2-479A-BA85-526B2F95A5C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C06E0F5-202B-48DF-A7F7-507215E49E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FE8E1277-A285-45AC-932B-E675E3EE536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C1832484-EBFE-4475-8F65-4B1B1AA296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9D9501D6-DA6C-4AAB-B4B0-05B71D05FAC6}"/>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41D8102F-464F-431D-BB5E-CF161BE1CC69}"/>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1D0088A9-498F-44D8-9155-AF2E0C28F7E2}"/>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4FB31AE5-92C2-4553-8CE5-1F6229D5170A}"/>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EE67148A-FA2B-47A7-B4BE-DD6365915435}"/>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D1AF2D3B-E031-43CA-8EA8-B4986F23C80D}"/>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FD23A550-7E34-4D09-A465-C39A8489BB0E}"/>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FB84BD08-4D0F-4E87-8E79-2C7E2EAE23BC}"/>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5190E679-7383-4578-AB6A-22D20D7E50E3}"/>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6E3CCE84-0466-4797-86DC-174DD36A9A60}"/>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8B3E1739-FC50-4CBC-8F5E-21985A730F4A}"/>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5F59D51-CEC4-4E48-A244-BB673CCC58A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CA45433-79BF-447E-85EE-9C50030D933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61224FD-43B6-444E-851A-F369D48982E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79AD6D8-70C0-4689-AA60-D7652E52445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CBED90E-8369-4E93-B0FA-924CA1972B6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91694</xdr:rowOff>
    </xdr:from>
    <xdr:to>
      <xdr:col>55</xdr:col>
      <xdr:colOff>50800</xdr:colOff>
      <xdr:row>106</xdr:row>
      <xdr:rowOff>21844</xdr:rowOff>
    </xdr:to>
    <xdr:sp macro="" textlink="">
      <xdr:nvSpPr>
        <xdr:cNvPr id="476" name="楕円 475">
          <a:extLst>
            <a:ext uri="{FF2B5EF4-FFF2-40B4-BE49-F238E27FC236}">
              <a16:creationId xmlns:a16="http://schemas.microsoft.com/office/drawing/2014/main" id="{E39710F5-148D-4D0B-89AF-041A2F2F0C63}"/>
            </a:ext>
          </a:extLst>
        </xdr:cNvPr>
        <xdr:cNvSpPr/>
      </xdr:nvSpPr>
      <xdr:spPr>
        <a:xfrm>
          <a:off x="104267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70121</xdr:rowOff>
    </xdr:from>
    <xdr:ext cx="469744" cy="259045"/>
    <xdr:sp macro="" textlink="">
      <xdr:nvSpPr>
        <xdr:cNvPr id="477" name="【市民会館】&#10;一人当たり面積該当値テキスト">
          <a:extLst>
            <a:ext uri="{FF2B5EF4-FFF2-40B4-BE49-F238E27FC236}">
              <a16:creationId xmlns:a16="http://schemas.microsoft.com/office/drawing/2014/main" id="{77755DB5-4740-47BC-A40E-DF389951AA99}"/>
            </a:ext>
          </a:extLst>
        </xdr:cNvPr>
        <xdr:cNvSpPr txBox="1"/>
      </xdr:nvSpPr>
      <xdr:spPr>
        <a:xfrm>
          <a:off x="10515600"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96265</xdr:rowOff>
    </xdr:from>
    <xdr:to>
      <xdr:col>50</xdr:col>
      <xdr:colOff>165100</xdr:colOff>
      <xdr:row>106</xdr:row>
      <xdr:rowOff>26415</xdr:rowOff>
    </xdr:to>
    <xdr:sp macro="" textlink="">
      <xdr:nvSpPr>
        <xdr:cNvPr id="478" name="楕円 477">
          <a:extLst>
            <a:ext uri="{FF2B5EF4-FFF2-40B4-BE49-F238E27FC236}">
              <a16:creationId xmlns:a16="http://schemas.microsoft.com/office/drawing/2014/main" id="{6495DEFC-44F4-48CA-A946-A1BEF170A99E}"/>
            </a:ext>
          </a:extLst>
        </xdr:cNvPr>
        <xdr:cNvSpPr/>
      </xdr:nvSpPr>
      <xdr:spPr>
        <a:xfrm>
          <a:off x="9588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142494</xdr:rowOff>
    </xdr:from>
    <xdr:to>
      <xdr:col>55</xdr:col>
      <xdr:colOff>0</xdr:colOff>
      <xdr:row>105</xdr:row>
      <xdr:rowOff>147065</xdr:rowOff>
    </xdr:to>
    <xdr:cxnSp macro="">
      <xdr:nvCxnSpPr>
        <xdr:cNvPr id="479" name="直線コネクタ 478">
          <a:extLst>
            <a:ext uri="{FF2B5EF4-FFF2-40B4-BE49-F238E27FC236}">
              <a16:creationId xmlns:a16="http://schemas.microsoft.com/office/drawing/2014/main" id="{90776826-44F6-43D1-9F82-5ADB742A3C23}"/>
            </a:ext>
          </a:extLst>
        </xdr:cNvPr>
        <xdr:cNvCxnSpPr/>
      </xdr:nvCxnSpPr>
      <xdr:spPr>
        <a:xfrm flipV="1">
          <a:off x="9639300" y="181447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80" name="楕円 479">
          <a:extLst>
            <a:ext uri="{FF2B5EF4-FFF2-40B4-BE49-F238E27FC236}">
              <a16:creationId xmlns:a16="http://schemas.microsoft.com/office/drawing/2014/main" id="{703E43CA-86E3-4518-B2AB-28E3BE35C114}"/>
            </a:ext>
          </a:extLst>
        </xdr:cNvPr>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147065</xdr:rowOff>
    </xdr:to>
    <xdr:cxnSp macro="">
      <xdr:nvCxnSpPr>
        <xdr:cNvPr id="481" name="直線コネクタ 480">
          <a:extLst>
            <a:ext uri="{FF2B5EF4-FFF2-40B4-BE49-F238E27FC236}">
              <a16:creationId xmlns:a16="http://schemas.microsoft.com/office/drawing/2014/main" id="{B7CB411C-D657-4D77-9AF9-0B3324847CD3}"/>
            </a:ext>
          </a:extLst>
        </xdr:cNvPr>
        <xdr:cNvCxnSpPr/>
      </xdr:nvCxnSpPr>
      <xdr:spPr>
        <a:xfrm>
          <a:off x="8750300" y="181356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xdr:rowOff>
    </xdr:from>
    <xdr:to>
      <xdr:col>41</xdr:col>
      <xdr:colOff>101600</xdr:colOff>
      <xdr:row>106</xdr:row>
      <xdr:rowOff>117856</xdr:rowOff>
    </xdr:to>
    <xdr:sp macro="" textlink="">
      <xdr:nvSpPr>
        <xdr:cNvPr id="482" name="楕円 481">
          <a:extLst>
            <a:ext uri="{FF2B5EF4-FFF2-40B4-BE49-F238E27FC236}">
              <a16:creationId xmlns:a16="http://schemas.microsoft.com/office/drawing/2014/main" id="{1EA1E7EF-2075-457E-8926-5665ECE05B81}"/>
            </a:ext>
          </a:extLst>
        </xdr:cNvPr>
        <xdr:cNvSpPr/>
      </xdr:nvSpPr>
      <xdr:spPr>
        <a:xfrm>
          <a:off x="7810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106</xdr:row>
      <xdr:rowOff>67056</xdr:rowOff>
    </xdr:to>
    <xdr:cxnSp macro="">
      <xdr:nvCxnSpPr>
        <xdr:cNvPr id="483" name="直線コネクタ 482">
          <a:extLst>
            <a:ext uri="{FF2B5EF4-FFF2-40B4-BE49-F238E27FC236}">
              <a16:creationId xmlns:a16="http://schemas.microsoft.com/office/drawing/2014/main" id="{FEED1F7C-B70A-404A-9F99-CBD118D002DE}"/>
            </a:ext>
          </a:extLst>
        </xdr:cNvPr>
        <xdr:cNvCxnSpPr/>
      </xdr:nvCxnSpPr>
      <xdr:spPr>
        <a:xfrm flipV="1">
          <a:off x="7861300" y="181356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xdr:rowOff>
    </xdr:from>
    <xdr:to>
      <xdr:col>36</xdr:col>
      <xdr:colOff>165100</xdr:colOff>
      <xdr:row>106</xdr:row>
      <xdr:rowOff>117856</xdr:rowOff>
    </xdr:to>
    <xdr:sp macro="" textlink="">
      <xdr:nvSpPr>
        <xdr:cNvPr id="484" name="楕円 483">
          <a:extLst>
            <a:ext uri="{FF2B5EF4-FFF2-40B4-BE49-F238E27FC236}">
              <a16:creationId xmlns:a16="http://schemas.microsoft.com/office/drawing/2014/main" id="{1CBB1815-E249-4EED-BBCC-007988A1B1DA}"/>
            </a:ext>
          </a:extLst>
        </xdr:cNvPr>
        <xdr:cNvSpPr/>
      </xdr:nvSpPr>
      <xdr:spPr>
        <a:xfrm>
          <a:off x="6921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67056</xdr:rowOff>
    </xdr:from>
    <xdr:to>
      <xdr:col>41</xdr:col>
      <xdr:colOff>50800</xdr:colOff>
      <xdr:row>106</xdr:row>
      <xdr:rowOff>67056</xdr:rowOff>
    </xdr:to>
    <xdr:cxnSp macro="">
      <xdr:nvCxnSpPr>
        <xdr:cNvPr id="485" name="直線コネクタ 484">
          <a:extLst>
            <a:ext uri="{FF2B5EF4-FFF2-40B4-BE49-F238E27FC236}">
              <a16:creationId xmlns:a16="http://schemas.microsoft.com/office/drawing/2014/main" id="{4BE0E760-A7BF-4205-B718-9B1BD7A3E442}"/>
            </a:ext>
          </a:extLst>
        </xdr:cNvPr>
        <xdr:cNvCxnSpPr/>
      </xdr:nvCxnSpPr>
      <xdr:spPr>
        <a:xfrm>
          <a:off x="6972300" y="1824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59FEAB1B-606C-44EB-8DB5-393913C6B62A}"/>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D42568FE-3A18-4E0D-BA21-AE762C14F75E}"/>
            </a:ext>
          </a:extLst>
        </xdr:cNvPr>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39E024DE-F8C2-4C15-97AB-E1AA20A75FFA}"/>
            </a:ext>
          </a:extLst>
        </xdr:cNvPr>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91932A55-82D9-4A26-B776-D1BE75DB56FA}"/>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17542</xdr:rowOff>
    </xdr:from>
    <xdr:ext cx="469744" cy="259045"/>
    <xdr:sp macro="" textlink="">
      <xdr:nvSpPr>
        <xdr:cNvPr id="490" name="n_1mainValue【市民会館】&#10;一人当たり面積">
          <a:extLst>
            <a:ext uri="{FF2B5EF4-FFF2-40B4-BE49-F238E27FC236}">
              <a16:creationId xmlns:a16="http://schemas.microsoft.com/office/drawing/2014/main" id="{0B59D1D1-B3CC-468D-8831-78CDC2DDA201}"/>
            </a:ext>
          </a:extLst>
        </xdr:cNvPr>
        <xdr:cNvSpPr txBox="1"/>
      </xdr:nvSpPr>
      <xdr:spPr>
        <a:xfrm>
          <a:off x="9391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91" name="n_2mainValue【市民会館】&#10;一人当たり面積">
          <a:extLst>
            <a:ext uri="{FF2B5EF4-FFF2-40B4-BE49-F238E27FC236}">
              <a16:creationId xmlns:a16="http://schemas.microsoft.com/office/drawing/2014/main" id="{C0E07B4F-E68F-4018-A491-B31745D29D8D}"/>
            </a:ext>
          </a:extLst>
        </xdr:cNvPr>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108983</xdr:rowOff>
    </xdr:from>
    <xdr:ext cx="469744" cy="259045"/>
    <xdr:sp macro="" textlink="">
      <xdr:nvSpPr>
        <xdr:cNvPr id="492" name="n_3mainValue【市民会館】&#10;一人当たり面積">
          <a:extLst>
            <a:ext uri="{FF2B5EF4-FFF2-40B4-BE49-F238E27FC236}">
              <a16:creationId xmlns:a16="http://schemas.microsoft.com/office/drawing/2014/main" id="{8331742F-9A8A-4D60-9DB8-DFEAA7083365}"/>
            </a:ext>
          </a:extLst>
        </xdr:cNvPr>
        <xdr:cNvSpPr txBox="1"/>
      </xdr:nvSpPr>
      <xdr:spPr>
        <a:xfrm>
          <a:off x="7626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108983</xdr:rowOff>
    </xdr:from>
    <xdr:ext cx="469744" cy="259045"/>
    <xdr:sp macro="" textlink="">
      <xdr:nvSpPr>
        <xdr:cNvPr id="493" name="n_4mainValue【市民会館】&#10;一人当たり面積">
          <a:extLst>
            <a:ext uri="{FF2B5EF4-FFF2-40B4-BE49-F238E27FC236}">
              <a16:creationId xmlns:a16="http://schemas.microsoft.com/office/drawing/2014/main" id="{2A4E3C4A-D7B9-44FA-B4B4-24B32A2437A2}"/>
            </a:ext>
          </a:extLst>
        </xdr:cNvPr>
        <xdr:cNvSpPr txBox="1"/>
      </xdr:nvSpPr>
      <xdr:spPr>
        <a:xfrm>
          <a:off x="6737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5E097548-0BE9-44F0-A853-452982C8207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4FB392C2-CE8C-4461-8271-BBE7028BEB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641A2235-D776-4B18-AAD6-AAC2D751B6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F47D4A2-CAF0-4FA2-A683-A122240957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DCC9B62F-7BD8-43D3-907B-EE3B8C9727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F7935AF4-2DB3-4E29-8308-065AA4FAE6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7023E09-A2E9-4B05-A831-4478D864E9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2BAE1764-C660-44AC-85E4-1761B6E261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DD1F6EFD-CB4B-4592-9053-2A037E868C3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E326BD48-AFE5-4E24-8C56-8184907C5E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BAAE08E9-3290-4C74-97EC-870F69E6B8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1928E4D2-2C84-4DBE-94BD-98A3F30E4F8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761C43BA-1F4C-44C7-A556-8614605CF43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AA5A777B-261F-4FB7-87E3-20A8A5A71ED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FE3A09CE-0BA0-4BF6-8706-523E285A549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355CF6B5-37FF-479D-9554-B8517C4030C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11EACB55-0CC0-41B6-BC94-16F547702EB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D0B20EDB-46F5-42C0-B544-649394CD3BF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517AA1C0-C394-4E21-89F3-1D612B4621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5DDAB2E0-4BD7-4EC7-8446-C4AF30A8499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D277521C-0A54-4B2D-9884-A24273020C7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551FD973-011D-46ED-B2E9-BF5A318CCD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9CCAC365-A129-4E42-AFB3-47BE5087566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6A1791DF-7995-4534-B6A9-EDD7052ACB1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43C3ABF2-79B6-4585-886D-E431CEEA7BC8}"/>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B25C52-6179-4EB1-A763-7226DEFAC01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DC8668C0-13D8-4280-9C59-5CFAA484E2B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5F6E1B0-0BA6-488B-8DE0-7C9A7B6DB454}"/>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4F672BAC-C8AA-4777-8711-1E2BC7C53FC2}"/>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B21C444B-66F8-49E2-8628-022B2134C7A5}"/>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13B638D3-103E-46CD-8ED6-CB4928DA63C3}"/>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3826EBFD-4090-4647-8D70-7680C21B92AB}"/>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569BBDB1-B65E-4CF6-90A4-47AB5ECC55E5}"/>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BA75C0B5-B473-4F70-B91F-C58669CD2A41}"/>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F45C8676-999E-4184-9050-E51A1711A790}"/>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29F5505-828C-4E6C-994B-AB196375A6F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FFDA1CF-C1ED-4EA2-9318-FFFBBFB0E5B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DBFED7A-159D-4C44-8030-8C37F1B0E8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7FFD721-D519-4C57-9FB5-B599EAFECA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21BEACF-BDBB-4215-84F8-6CBDCA2621A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97790</xdr:rowOff>
    </xdr:from>
    <xdr:to>
      <xdr:col>85</xdr:col>
      <xdr:colOff>177800</xdr:colOff>
      <xdr:row>40</xdr:row>
      <xdr:rowOff>27940</xdr:rowOff>
    </xdr:to>
    <xdr:sp macro="" textlink="">
      <xdr:nvSpPr>
        <xdr:cNvPr id="534" name="楕円 533">
          <a:extLst>
            <a:ext uri="{FF2B5EF4-FFF2-40B4-BE49-F238E27FC236}">
              <a16:creationId xmlns:a16="http://schemas.microsoft.com/office/drawing/2014/main" id="{0D94E243-1583-4E42-B3FD-854DB679799D}"/>
            </a:ext>
          </a:extLst>
        </xdr:cNvPr>
        <xdr:cNvSpPr/>
      </xdr:nvSpPr>
      <xdr:spPr>
        <a:xfrm>
          <a:off x="16268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76217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8F776F68-5934-4A08-B1FA-5C0C0C414CB8}"/>
            </a:ext>
          </a:extLst>
        </xdr:cNvPr>
        <xdr:cNvSpPr txBox="1"/>
      </xdr:nvSpPr>
      <xdr:spPr>
        <a:xfrm>
          <a:off x="163576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42545</xdr:rowOff>
    </xdr:from>
    <xdr:to>
      <xdr:col>81</xdr:col>
      <xdr:colOff>101600</xdr:colOff>
      <xdr:row>39</xdr:row>
      <xdr:rowOff>144145</xdr:rowOff>
    </xdr:to>
    <xdr:sp macro="" textlink="">
      <xdr:nvSpPr>
        <xdr:cNvPr id="536" name="楕円 535">
          <a:extLst>
            <a:ext uri="{FF2B5EF4-FFF2-40B4-BE49-F238E27FC236}">
              <a16:creationId xmlns:a16="http://schemas.microsoft.com/office/drawing/2014/main" id="{4E5FA796-E052-46E9-BDC0-2FDF279C142B}"/>
            </a:ext>
          </a:extLst>
        </xdr:cNvPr>
        <xdr:cNvSpPr/>
      </xdr:nvSpPr>
      <xdr:spPr>
        <a:xfrm>
          <a:off x="15430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93345</xdr:rowOff>
    </xdr:from>
    <xdr:to>
      <xdr:col>85</xdr:col>
      <xdr:colOff>127000</xdr:colOff>
      <xdr:row>39</xdr:row>
      <xdr:rowOff>148590</xdr:rowOff>
    </xdr:to>
    <xdr:cxnSp macro="">
      <xdr:nvCxnSpPr>
        <xdr:cNvPr id="537" name="直線コネクタ 536">
          <a:extLst>
            <a:ext uri="{FF2B5EF4-FFF2-40B4-BE49-F238E27FC236}">
              <a16:creationId xmlns:a16="http://schemas.microsoft.com/office/drawing/2014/main" id="{DB75145D-B891-4AD6-A452-65CDA958A6F2}"/>
            </a:ext>
          </a:extLst>
        </xdr:cNvPr>
        <xdr:cNvCxnSpPr/>
      </xdr:nvCxnSpPr>
      <xdr:spPr>
        <a:xfrm>
          <a:off x="15481300" y="677989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158750</xdr:rowOff>
    </xdr:from>
    <xdr:to>
      <xdr:col>76</xdr:col>
      <xdr:colOff>165100</xdr:colOff>
      <xdr:row>39</xdr:row>
      <xdr:rowOff>88900</xdr:rowOff>
    </xdr:to>
    <xdr:sp macro="" textlink="">
      <xdr:nvSpPr>
        <xdr:cNvPr id="538" name="楕円 537">
          <a:extLst>
            <a:ext uri="{FF2B5EF4-FFF2-40B4-BE49-F238E27FC236}">
              <a16:creationId xmlns:a16="http://schemas.microsoft.com/office/drawing/2014/main" id="{EBF5C133-A949-4BDF-A80A-0B0110B9E7B4}"/>
            </a:ext>
          </a:extLst>
        </xdr:cNvPr>
        <xdr:cNvSpPr/>
      </xdr:nvSpPr>
      <xdr:spPr>
        <a:xfrm>
          <a:off x="14541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38100</xdr:rowOff>
    </xdr:from>
    <xdr:to>
      <xdr:col>81</xdr:col>
      <xdr:colOff>50800</xdr:colOff>
      <xdr:row>39</xdr:row>
      <xdr:rowOff>93345</xdr:rowOff>
    </xdr:to>
    <xdr:cxnSp macro="">
      <xdr:nvCxnSpPr>
        <xdr:cNvPr id="539" name="直線コネクタ 538">
          <a:extLst>
            <a:ext uri="{FF2B5EF4-FFF2-40B4-BE49-F238E27FC236}">
              <a16:creationId xmlns:a16="http://schemas.microsoft.com/office/drawing/2014/main" id="{A634B662-67E5-45C6-AA0D-F9D92DADDFB3}"/>
            </a:ext>
          </a:extLst>
        </xdr:cNvPr>
        <xdr:cNvCxnSpPr/>
      </xdr:nvCxnSpPr>
      <xdr:spPr>
        <a:xfrm>
          <a:off x="14592300" y="67246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101600</xdr:rowOff>
    </xdr:from>
    <xdr:to>
      <xdr:col>72</xdr:col>
      <xdr:colOff>38100</xdr:colOff>
      <xdr:row>39</xdr:row>
      <xdr:rowOff>31750</xdr:rowOff>
    </xdr:to>
    <xdr:sp macro="" textlink="">
      <xdr:nvSpPr>
        <xdr:cNvPr id="540" name="楕円 539">
          <a:extLst>
            <a:ext uri="{FF2B5EF4-FFF2-40B4-BE49-F238E27FC236}">
              <a16:creationId xmlns:a16="http://schemas.microsoft.com/office/drawing/2014/main" id="{BEEC4EB9-C1E9-4BB1-9BC4-065E21383567}"/>
            </a:ext>
          </a:extLst>
        </xdr:cNvPr>
        <xdr:cNvSpPr/>
      </xdr:nvSpPr>
      <xdr:spPr>
        <a:xfrm>
          <a:off x="13652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152400</xdr:rowOff>
    </xdr:from>
    <xdr:to>
      <xdr:col>76</xdr:col>
      <xdr:colOff>114300</xdr:colOff>
      <xdr:row>39</xdr:row>
      <xdr:rowOff>38100</xdr:rowOff>
    </xdr:to>
    <xdr:cxnSp macro="">
      <xdr:nvCxnSpPr>
        <xdr:cNvPr id="541" name="直線コネクタ 540">
          <a:extLst>
            <a:ext uri="{FF2B5EF4-FFF2-40B4-BE49-F238E27FC236}">
              <a16:creationId xmlns:a16="http://schemas.microsoft.com/office/drawing/2014/main" id="{48AEE7F0-C34E-45FB-879A-508B8BC11F24}"/>
            </a:ext>
          </a:extLst>
        </xdr:cNvPr>
        <xdr:cNvCxnSpPr/>
      </xdr:nvCxnSpPr>
      <xdr:spPr>
        <a:xfrm>
          <a:off x="13703300" y="6667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73025</xdr:rowOff>
    </xdr:from>
    <xdr:to>
      <xdr:col>67</xdr:col>
      <xdr:colOff>101600</xdr:colOff>
      <xdr:row>39</xdr:row>
      <xdr:rowOff>3175</xdr:rowOff>
    </xdr:to>
    <xdr:sp macro="" textlink="">
      <xdr:nvSpPr>
        <xdr:cNvPr id="542" name="楕円 541">
          <a:extLst>
            <a:ext uri="{FF2B5EF4-FFF2-40B4-BE49-F238E27FC236}">
              <a16:creationId xmlns:a16="http://schemas.microsoft.com/office/drawing/2014/main" id="{A82D62C8-E065-4EF2-AACB-A8D84DE3E3D3}"/>
            </a:ext>
          </a:extLst>
        </xdr:cNvPr>
        <xdr:cNvSpPr/>
      </xdr:nvSpPr>
      <xdr:spPr>
        <a:xfrm>
          <a:off x="12763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123825</xdr:rowOff>
    </xdr:from>
    <xdr:to>
      <xdr:col>71</xdr:col>
      <xdr:colOff>177800</xdr:colOff>
      <xdr:row>38</xdr:row>
      <xdr:rowOff>152400</xdr:rowOff>
    </xdr:to>
    <xdr:cxnSp macro="">
      <xdr:nvCxnSpPr>
        <xdr:cNvPr id="543" name="直線コネクタ 542">
          <a:extLst>
            <a:ext uri="{FF2B5EF4-FFF2-40B4-BE49-F238E27FC236}">
              <a16:creationId xmlns:a16="http://schemas.microsoft.com/office/drawing/2014/main" id="{04F90499-15CA-479F-A698-C4156694F179}"/>
            </a:ext>
          </a:extLst>
        </xdr:cNvPr>
        <xdr:cNvCxnSpPr/>
      </xdr:nvCxnSpPr>
      <xdr:spPr>
        <a:xfrm>
          <a:off x="12814300" y="6638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8809B104-14FC-4389-B7B5-9E922326BCEA}"/>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49B79DE-B3BE-42EE-B982-C933A255DA8E}"/>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4BEB6577-AC61-45B0-805C-2E531EDE61B5}"/>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4BB2B402-C5CE-4E14-9622-26B790CA5C5B}"/>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135272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2712D786-29FE-409D-986E-9A6D5E168425}"/>
            </a:ext>
          </a:extLst>
        </xdr:cNvPr>
        <xdr:cNvSpPr txBox="1"/>
      </xdr:nvSpPr>
      <xdr:spPr>
        <a:xfrm>
          <a:off x="15266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80027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B59A0D56-FAF1-4D54-AC9F-445EF2D592A8}"/>
            </a:ext>
          </a:extLst>
        </xdr:cNvPr>
        <xdr:cNvSpPr txBox="1"/>
      </xdr:nvSpPr>
      <xdr:spPr>
        <a:xfrm>
          <a:off x="14389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22877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FB49187A-F7E7-4605-A9A0-11E2668FCE62}"/>
            </a:ext>
          </a:extLst>
        </xdr:cNvPr>
        <xdr:cNvSpPr txBox="1"/>
      </xdr:nvSpPr>
      <xdr:spPr>
        <a:xfrm>
          <a:off x="13500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165752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60131290-A40B-45D3-ADD3-AD0F00BF2847}"/>
            </a:ext>
          </a:extLst>
        </xdr:cNvPr>
        <xdr:cNvSpPr txBox="1"/>
      </xdr:nvSpPr>
      <xdr:spPr>
        <a:xfrm>
          <a:off x="12611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E40C4802-F5A8-4752-BC3F-507C1330DC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BD7AF70A-6086-4F0C-B6BC-70C577941D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CBC89B2-EAD8-4279-A800-A177A528A31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EEC439ED-B63D-4F03-9350-CD9DBD37F1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BB7CE2EC-E34E-49C2-8AEB-146EA288A2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EBB16D6-23A4-41D2-813C-3A37B36A5AD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74F92C5B-0538-444C-8856-7CCA4C4440E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A2E62C51-ABA0-4915-ABF2-981ACEDA33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BEE94D2B-B5B9-4718-ADF6-A15499B745E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E2913D74-77F8-42FC-BD67-B89CACC5FE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E8781F27-2726-42F6-9126-78F75D8B4B6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5C7AA25A-2E30-4EE1-BEF5-47CB56819D2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9B67558F-A005-4E2D-A193-90167CF29E2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1336B080-D3B3-402D-B77E-B8A162040C5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2D1F6B3B-7BB4-4960-9BBE-E97ECC7C89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A811541B-792B-4D52-B9EA-A18E0E168DE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832CF8D2-51D1-496C-899D-A57004C9DA5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3191708-0F35-4E7C-A8FB-30CA93448D2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70D58A9F-D56D-4DBA-9019-232AEF1E58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83869394-A746-4949-A5DB-0BAC322341C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31DF3E7D-647D-4A1B-86B8-574575F7B0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996750BB-BEA5-4320-B5C3-5C0F6F054184}"/>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DBAE0DBC-969C-41CD-8F75-37BE21783A0B}"/>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5FD5A311-477F-4E72-8619-D0618A930C10}"/>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50593442-1969-4AFC-B7FC-3F2198034112}"/>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15923F15-75E1-40A0-A7DD-C457A2031A4F}"/>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6DB26BBA-60BE-4C89-B4BF-35AC684AD01E}"/>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884AACD0-3B80-4DBC-866C-4E48CEBAD6B2}"/>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B2620C65-2643-4AAE-9406-C2045DD8C11A}"/>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1417A40B-3BCF-401B-882E-A340AA66DB58}"/>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57502199-A36E-4967-A7C8-876403D53098}"/>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E8CE2BF5-4128-4D5B-BD01-C7C9AC68CE79}"/>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5D5BAE0-510A-485D-AC46-AEFFC05C15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94D51F5-0B98-4041-960B-3DEBB30A09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2F01205-89A9-4E24-9C57-97ABEDE5CEF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C5FC048-97AA-4284-A115-8BF1CAA2D1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0AE58AA-30B3-46A4-8B46-E3A4202EC9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1466</xdr:rowOff>
    </xdr:from>
    <xdr:to>
      <xdr:col>116</xdr:col>
      <xdr:colOff>114300</xdr:colOff>
      <xdr:row>40</xdr:row>
      <xdr:rowOff>103066</xdr:rowOff>
    </xdr:to>
    <xdr:sp macro="" textlink="">
      <xdr:nvSpPr>
        <xdr:cNvPr id="589" name="楕円 588">
          <a:extLst>
            <a:ext uri="{FF2B5EF4-FFF2-40B4-BE49-F238E27FC236}">
              <a16:creationId xmlns:a16="http://schemas.microsoft.com/office/drawing/2014/main" id="{B610CFFE-5D0C-4AC6-8D1F-B4F87FB22D9E}"/>
            </a:ext>
          </a:extLst>
        </xdr:cNvPr>
        <xdr:cNvSpPr/>
      </xdr:nvSpPr>
      <xdr:spPr>
        <a:xfrm>
          <a:off x="22110700" y="6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151343</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97789154-9004-410D-8DA5-16595BB1941C}"/>
            </a:ext>
          </a:extLst>
        </xdr:cNvPr>
        <xdr:cNvSpPr txBox="1"/>
      </xdr:nvSpPr>
      <xdr:spPr>
        <a:xfrm>
          <a:off x="22199600" y="683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3176</xdr:rowOff>
    </xdr:from>
    <xdr:to>
      <xdr:col>112</xdr:col>
      <xdr:colOff>38100</xdr:colOff>
      <xdr:row>40</xdr:row>
      <xdr:rowOff>104776</xdr:rowOff>
    </xdr:to>
    <xdr:sp macro="" textlink="">
      <xdr:nvSpPr>
        <xdr:cNvPr id="591" name="楕円 590">
          <a:extLst>
            <a:ext uri="{FF2B5EF4-FFF2-40B4-BE49-F238E27FC236}">
              <a16:creationId xmlns:a16="http://schemas.microsoft.com/office/drawing/2014/main" id="{C43FBF04-33A0-47FD-9F5D-62853DA1C672}"/>
            </a:ext>
          </a:extLst>
        </xdr:cNvPr>
        <xdr:cNvSpPr/>
      </xdr:nvSpPr>
      <xdr:spPr>
        <a:xfrm>
          <a:off x="21272500" y="686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52266</xdr:rowOff>
    </xdr:from>
    <xdr:to>
      <xdr:col>116</xdr:col>
      <xdr:colOff>63500</xdr:colOff>
      <xdr:row>40</xdr:row>
      <xdr:rowOff>53976</xdr:rowOff>
    </xdr:to>
    <xdr:cxnSp macro="">
      <xdr:nvCxnSpPr>
        <xdr:cNvPr id="592" name="直線コネクタ 591">
          <a:extLst>
            <a:ext uri="{FF2B5EF4-FFF2-40B4-BE49-F238E27FC236}">
              <a16:creationId xmlns:a16="http://schemas.microsoft.com/office/drawing/2014/main" id="{E3018E6A-AA0D-4849-B35F-C21664DBB7BE}"/>
            </a:ext>
          </a:extLst>
        </xdr:cNvPr>
        <xdr:cNvCxnSpPr/>
      </xdr:nvCxnSpPr>
      <xdr:spPr>
        <a:xfrm flipV="1">
          <a:off x="21323300" y="6910266"/>
          <a:ext cx="8382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3856</xdr:rowOff>
    </xdr:from>
    <xdr:to>
      <xdr:col>107</xdr:col>
      <xdr:colOff>101600</xdr:colOff>
      <xdr:row>40</xdr:row>
      <xdr:rowOff>105456</xdr:rowOff>
    </xdr:to>
    <xdr:sp macro="" textlink="">
      <xdr:nvSpPr>
        <xdr:cNvPr id="593" name="楕円 592">
          <a:extLst>
            <a:ext uri="{FF2B5EF4-FFF2-40B4-BE49-F238E27FC236}">
              <a16:creationId xmlns:a16="http://schemas.microsoft.com/office/drawing/2014/main" id="{3ED3E1EE-41C6-4F0E-B8F3-AFFBD131CC28}"/>
            </a:ext>
          </a:extLst>
        </xdr:cNvPr>
        <xdr:cNvSpPr/>
      </xdr:nvSpPr>
      <xdr:spPr>
        <a:xfrm>
          <a:off x="20383500" y="686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53976</xdr:rowOff>
    </xdr:from>
    <xdr:to>
      <xdr:col>111</xdr:col>
      <xdr:colOff>177800</xdr:colOff>
      <xdr:row>40</xdr:row>
      <xdr:rowOff>54656</xdr:rowOff>
    </xdr:to>
    <xdr:cxnSp macro="">
      <xdr:nvCxnSpPr>
        <xdr:cNvPr id="594" name="直線コネクタ 593">
          <a:extLst>
            <a:ext uri="{FF2B5EF4-FFF2-40B4-BE49-F238E27FC236}">
              <a16:creationId xmlns:a16="http://schemas.microsoft.com/office/drawing/2014/main" id="{BD58F299-4919-4117-831C-9521B365CD55}"/>
            </a:ext>
          </a:extLst>
        </xdr:cNvPr>
        <xdr:cNvCxnSpPr/>
      </xdr:nvCxnSpPr>
      <xdr:spPr>
        <a:xfrm flipV="1">
          <a:off x="20434300" y="6911976"/>
          <a:ext cx="889000" cy="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5169</xdr:rowOff>
    </xdr:from>
    <xdr:to>
      <xdr:col>102</xdr:col>
      <xdr:colOff>165100</xdr:colOff>
      <xdr:row>40</xdr:row>
      <xdr:rowOff>106769</xdr:rowOff>
    </xdr:to>
    <xdr:sp macro="" textlink="">
      <xdr:nvSpPr>
        <xdr:cNvPr id="595" name="楕円 594">
          <a:extLst>
            <a:ext uri="{FF2B5EF4-FFF2-40B4-BE49-F238E27FC236}">
              <a16:creationId xmlns:a16="http://schemas.microsoft.com/office/drawing/2014/main" id="{352A6200-1775-433C-AFE7-B4D360DB2719}"/>
            </a:ext>
          </a:extLst>
        </xdr:cNvPr>
        <xdr:cNvSpPr/>
      </xdr:nvSpPr>
      <xdr:spPr>
        <a:xfrm>
          <a:off x="19494500" y="68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54656</xdr:rowOff>
    </xdr:from>
    <xdr:to>
      <xdr:col>107</xdr:col>
      <xdr:colOff>50800</xdr:colOff>
      <xdr:row>40</xdr:row>
      <xdr:rowOff>55969</xdr:rowOff>
    </xdr:to>
    <xdr:cxnSp macro="">
      <xdr:nvCxnSpPr>
        <xdr:cNvPr id="596" name="直線コネクタ 595">
          <a:extLst>
            <a:ext uri="{FF2B5EF4-FFF2-40B4-BE49-F238E27FC236}">
              <a16:creationId xmlns:a16="http://schemas.microsoft.com/office/drawing/2014/main" id="{1FEBDA8B-CE5F-482B-82CB-4122A72FF34D}"/>
            </a:ext>
          </a:extLst>
        </xdr:cNvPr>
        <xdr:cNvCxnSpPr/>
      </xdr:nvCxnSpPr>
      <xdr:spPr>
        <a:xfrm flipV="1">
          <a:off x="19545300" y="6912656"/>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10619</xdr:rowOff>
    </xdr:from>
    <xdr:to>
      <xdr:col>98</xdr:col>
      <xdr:colOff>38100</xdr:colOff>
      <xdr:row>40</xdr:row>
      <xdr:rowOff>112219</xdr:rowOff>
    </xdr:to>
    <xdr:sp macro="" textlink="">
      <xdr:nvSpPr>
        <xdr:cNvPr id="597" name="楕円 596">
          <a:extLst>
            <a:ext uri="{FF2B5EF4-FFF2-40B4-BE49-F238E27FC236}">
              <a16:creationId xmlns:a16="http://schemas.microsoft.com/office/drawing/2014/main" id="{1C628B4F-51BA-4ABC-9E7D-FF49DF34DCAF}"/>
            </a:ext>
          </a:extLst>
        </xdr:cNvPr>
        <xdr:cNvSpPr/>
      </xdr:nvSpPr>
      <xdr:spPr>
        <a:xfrm>
          <a:off x="18605500" y="68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55969</xdr:rowOff>
    </xdr:from>
    <xdr:to>
      <xdr:col>102</xdr:col>
      <xdr:colOff>114300</xdr:colOff>
      <xdr:row>40</xdr:row>
      <xdr:rowOff>61419</xdr:rowOff>
    </xdr:to>
    <xdr:cxnSp macro="">
      <xdr:nvCxnSpPr>
        <xdr:cNvPr id="598" name="直線コネクタ 597">
          <a:extLst>
            <a:ext uri="{FF2B5EF4-FFF2-40B4-BE49-F238E27FC236}">
              <a16:creationId xmlns:a16="http://schemas.microsoft.com/office/drawing/2014/main" id="{9ADE5DDA-E55B-43FB-AE88-FFB4EF575786}"/>
            </a:ext>
          </a:extLst>
        </xdr:cNvPr>
        <xdr:cNvCxnSpPr/>
      </xdr:nvCxnSpPr>
      <xdr:spPr>
        <a:xfrm flipV="1">
          <a:off x="18656300" y="6913969"/>
          <a:ext cx="889000" cy="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285808A7-131D-4B2F-862F-74E43964E925}"/>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C552A4F7-2B58-4360-A26B-05214F8139CB}"/>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6F4EC34B-BBF5-4888-ADB5-EBC7FBFB9642}"/>
            </a:ext>
          </a:extLst>
        </xdr:cNvPr>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AFB8673F-78D2-4111-89CB-8F9266E36775}"/>
            </a:ext>
          </a:extLst>
        </xdr:cNvPr>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95903</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8E22CD88-A45B-4F7B-995E-8DA83F749CB8}"/>
            </a:ext>
          </a:extLst>
        </xdr:cNvPr>
        <xdr:cNvSpPr txBox="1"/>
      </xdr:nvSpPr>
      <xdr:spPr>
        <a:xfrm>
          <a:off x="21043411" y="695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96583</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849B5D88-49C1-4894-B415-4DB937DA9258}"/>
            </a:ext>
          </a:extLst>
        </xdr:cNvPr>
        <xdr:cNvSpPr txBox="1"/>
      </xdr:nvSpPr>
      <xdr:spPr>
        <a:xfrm>
          <a:off x="20167111" y="695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97896</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8FCAFFDB-426F-48D1-994B-03E474CDE3A5}"/>
            </a:ext>
          </a:extLst>
        </xdr:cNvPr>
        <xdr:cNvSpPr txBox="1"/>
      </xdr:nvSpPr>
      <xdr:spPr>
        <a:xfrm>
          <a:off x="19278111" y="69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103346</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429B4F01-C57C-41D8-8CC3-CA61A7E9172B}"/>
            </a:ext>
          </a:extLst>
        </xdr:cNvPr>
        <xdr:cNvSpPr txBox="1"/>
      </xdr:nvSpPr>
      <xdr:spPr>
        <a:xfrm>
          <a:off x="18389111" y="69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FDB4DD69-92F7-437C-8217-DE9D816C2D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4F51491-6F23-4761-9E29-A8DF932E984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31124A1-34FD-436B-ADBF-2D082E165D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A8D5BE9F-62D3-4A7C-A78E-7D4A361D398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84FAB907-A5CA-4F13-85C8-6D48C26620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966A1B0F-6760-4806-92F9-5BE01CAF5BD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CEA05AE-3D90-41D8-99C7-462723B99C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639E277-EF37-4D83-81D6-39AC02EDAB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C5E9603A-2CA2-4218-BCE3-B5B06DDD61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937BD5A-464D-4B75-92FF-B84BD15F30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E7A8F47F-1CD7-4E82-88DE-45823AA6F2D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3C4EAA71-8426-4ACA-BD66-C0446C320C6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FFAB8380-0982-4A94-BED4-792EEABBA05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CF3D8A26-E2A7-49C1-98D0-46C9A482876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E70215EC-E8D1-4D6D-B499-193036540C6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E1F6EA93-D540-4840-8EED-5AC0C5D1B39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97995780-3EFA-43E2-9C6A-2B16CC595DD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4233FC09-CFA6-4E1F-88CB-1CDF4DD74ED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D03BF77D-E049-4D08-BAD8-2BEC3F4972C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7EC15F0-A1B5-408B-973C-7EA27DEDC64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7F12DB59-57AE-4134-BF09-7E46DC82981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9AA60FC7-5DE3-4927-87FE-33927DF911F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42034BF5-E5B1-4B6E-9AB0-0443227CF08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51A6B5E4-A254-4E2D-BFDC-DDAF7FDBEF3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80DEAB3E-B33B-46DC-B885-1AF0EEA984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FF2BF228-BFC5-47CE-A4B1-AE81CF631BA4}"/>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B4F059BD-7446-4F18-8C07-21755D522789}"/>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067C336C-8274-4D04-842A-BF66DC0A3DA8}"/>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CE3A20BD-3149-4B79-B4F3-9EF207F82F48}"/>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D4A34F7B-5E05-4978-91DA-63D37BE1FBE3}"/>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A3DFD357-5EDA-4F3E-990E-3D0783343972}"/>
            </a:ext>
          </a:extLst>
        </xdr:cNvPr>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87CAC27B-557C-4364-85F3-98C35A2C0754}"/>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5FDC3D1E-066F-4AE2-B122-1121D056926C}"/>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E4437F61-7839-4D98-80A3-E03E56068065}"/>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E3EF7743-F9C5-48F1-ACED-12C0DCCE01AB}"/>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F281EC87-C641-48CC-BC73-3607AD2AEC6A}"/>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21791AC-DA5C-40B4-8CE0-8A72B034FE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D86FCB9-572C-4F83-90FD-168994CEC8A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AAFDA18-3600-4E47-B099-497F918AF6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306951C-479C-41CA-B874-C9CAD8AEB3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4756475-226A-4B34-96FA-014FD5039C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163104</xdr:rowOff>
    </xdr:from>
    <xdr:to>
      <xdr:col>85</xdr:col>
      <xdr:colOff>177800</xdr:colOff>
      <xdr:row>59</xdr:row>
      <xdr:rowOff>93254</xdr:rowOff>
    </xdr:to>
    <xdr:sp macro="" textlink="">
      <xdr:nvSpPr>
        <xdr:cNvPr id="648" name="楕円 647">
          <a:extLst>
            <a:ext uri="{FF2B5EF4-FFF2-40B4-BE49-F238E27FC236}">
              <a16:creationId xmlns:a16="http://schemas.microsoft.com/office/drawing/2014/main" id="{8B60874B-5A8D-45A8-8D32-7A681C7A1B85}"/>
            </a:ext>
          </a:extLst>
        </xdr:cNvPr>
        <xdr:cNvSpPr/>
      </xdr:nvSpPr>
      <xdr:spPr>
        <a:xfrm>
          <a:off x="162687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14531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CF5FDA52-4AC2-4FD2-A07A-56D61A7FBF5B}"/>
            </a:ext>
          </a:extLst>
        </xdr:cNvPr>
        <xdr:cNvSpPr txBox="1"/>
      </xdr:nvSpPr>
      <xdr:spPr>
        <a:xfrm>
          <a:off x="16357600" y="995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130447</xdr:rowOff>
    </xdr:from>
    <xdr:to>
      <xdr:col>81</xdr:col>
      <xdr:colOff>101600</xdr:colOff>
      <xdr:row>59</xdr:row>
      <xdr:rowOff>60597</xdr:rowOff>
    </xdr:to>
    <xdr:sp macro="" textlink="">
      <xdr:nvSpPr>
        <xdr:cNvPr id="650" name="楕円 649">
          <a:extLst>
            <a:ext uri="{FF2B5EF4-FFF2-40B4-BE49-F238E27FC236}">
              <a16:creationId xmlns:a16="http://schemas.microsoft.com/office/drawing/2014/main" id="{A856EB3A-85BB-4430-AA73-93AA9B27BD6F}"/>
            </a:ext>
          </a:extLst>
        </xdr:cNvPr>
        <xdr:cNvSpPr/>
      </xdr:nvSpPr>
      <xdr:spPr>
        <a:xfrm>
          <a:off x="15430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9797</xdr:rowOff>
    </xdr:from>
    <xdr:to>
      <xdr:col>85</xdr:col>
      <xdr:colOff>127000</xdr:colOff>
      <xdr:row>59</xdr:row>
      <xdr:rowOff>42454</xdr:rowOff>
    </xdr:to>
    <xdr:cxnSp macro="">
      <xdr:nvCxnSpPr>
        <xdr:cNvPr id="651" name="直線コネクタ 650">
          <a:extLst>
            <a:ext uri="{FF2B5EF4-FFF2-40B4-BE49-F238E27FC236}">
              <a16:creationId xmlns:a16="http://schemas.microsoft.com/office/drawing/2014/main" id="{1CF065A0-5F65-4AE7-A6D3-6E9A67123A4E}"/>
            </a:ext>
          </a:extLst>
        </xdr:cNvPr>
        <xdr:cNvCxnSpPr/>
      </xdr:nvCxnSpPr>
      <xdr:spPr>
        <a:xfrm>
          <a:off x="15481300" y="1012534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652" name="楕円 651">
          <a:extLst>
            <a:ext uri="{FF2B5EF4-FFF2-40B4-BE49-F238E27FC236}">
              <a16:creationId xmlns:a16="http://schemas.microsoft.com/office/drawing/2014/main" id="{39F5C3C3-0BA6-4DFB-91BF-4BDED4647C8F}"/>
            </a:ext>
          </a:extLst>
        </xdr:cNvPr>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59</xdr:row>
      <xdr:rowOff>9797</xdr:rowOff>
    </xdr:to>
    <xdr:cxnSp macro="">
      <xdr:nvCxnSpPr>
        <xdr:cNvPr id="653" name="直線コネクタ 652">
          <a:extLst>
            <a:ext uri="{FF2B5EF4-FFF2-40B4-BE49-F238E27FC236}">
              <a16:creationId xmlns:a16="http://schemas.microsoft.com/office/drawing/2014/main" id="{2D022496-ECAA-4AB6-906C-F46B59D7102F}"/>
            </a:ext>
          </a:extLst>
        </xdr:cNvPr>
        <xdr:cNvCxnSpPr/>
      </xdr:nvCxnSpPr>
      <xdr:spPr>
        <a:xfrm>
          <a:off x="14592300" y="100926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65133</xdr:rowOff>
    </xdr:from>
    <xdr:to>
      <xdr:col>72</xdr:col>
      <xdr:colOff>38100</xdr:colOff>
      <xdr:row>58</xdr:row>
      <xdr:rowOff>166733</xdr:rowOff>
    </xdr:to>
    <xdr:sp macro="" textlink="">
      <xdr:nvSpPr>
        <xdr:cNvPr id="654" name="楕円 653">
          <a:extLst>
            <a:ext uri="{FF2B5EF4-FFF2-40B4-BE49-F238E27FC236}">
              <a16:creationId xmlns:a16="http://schemas.microsoft.com/office/drawing/2014/main" id="{097325CA-EDB6-4CF6-B58E-6DD62BBA625C}"/>
            </a:ext>
          </a:extLst>
        </xdr:cNvPr>
        <xdr:cNvSpPr/>
      </xdr:nvSpPr>
      <xdr:spPr>
        <a:xfrm>
          <a:off x="13652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115933</xdr:rowOff>
    </xdr:from>
    <xdr:to>
      <xdr:col>76</xdr:col>
      <xdr:colOff>114300</xdr:colOff>
      <xdr:row>58</xdr:row>
      <xdr:rowOff>148590</xdr:rowOff>
    </xdr:to>
    <xdr:cxnSp macro="">
      <xdr:nvCxnSpPr>
        <xdr:cNvPr id="655" name="直線コネクタ 654">
          <a:extLst>
            <a:ext uri="{FF2B5EF4-FFF2-40B4-BE49-F238E27FC236}">
              <a16:creationId xmlns:a16="http://schemas.microsoft.com/office/drawing/2014/main" id="{AB6CDEAF-AEBE-4BDB-BDD7-564307AE879B}"/>
            </a:ext>
          </a:extLst>
        </xdr:cNvPr>
        <xdr:cNvCxnSpPr/>
      </xdr:nvCxnSpPr>
      <xdr:spPr>
        <a:xfrm>
          <a:off x="13703300" y="100600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32476</xdr:rowOff>
    </xdr:from>
    <xdr:to>
      <xdr:col>67</xdr:col>
      <xdr:colOff>101600</xdr:colOff>
      <xdr:row>58</xdr:row>
      <xdr:rowOff>134076</xdr:rowOff>
    </xdr:to>
    <xdr:sp macro="" textlink="">
      <xdr:nvSpPr>
        <xdr:cNvPr id="656" name="楕円 655">
          <a:extLst>
            <a:ext uri="{FF2B5EF4-FFF2-40B4-BE49-F238E27FC236}">
              <a16:creationId xmlns:a16="http://schemas.microsoft.com/office/drawing/2014/main" id="{00CAC012-6288-46DC-82EC-B99856C53847}"/>
            </a:ext>
          </a:extLst>
        </xdr:cNvPr>
        <xdr:cNvSpPr/>
      </xdr:nvSpPr>
      <xdr:spPr>
        <a:xfrm>
          <a:off x="12763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83276</xdr:rowOff>
    </xdr:from>
    <xdr:to>
      <xdr:col>71</xdr:col>
      <xdr:colOff>177800</xdr:colOff>
      <xdr:row>58</xdr:row>
      <xdr:rowOff>115933</xdr:rowOff>
    </xdr:to>
    <xdr:cxnSp macro="">
      <xdr:nvCxnSpPr>
        <xdr:cNvPr id="657" name="直線コネクタ 656">
          <a:extLst>
            <a:ext uri="{FF2B5EF4-FFF2-40B4-BE49-F238E27FC236}">
              <a16:creationId xmlns:a16="http://schemas.microsoft.com/office/drawing/2014/main" id="{01B71EE4-6ED5-48B6-86AD-DB58AF2296CC}"/>
            </a:ext>
          </a:extLst>
        </xdr:cNvPr>
        <xdr:cNvCxnSpPr/>
      </xdr:nvCxnSpPr>
      <xdr:spPr>
        <a:xfrm>
          <a:off x="12814300" y="100273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E0C650C5-198E-46F6-8E4C-B2B86910B72B}"/>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5994F947-1850-4FA6-87EE-EDED2011F0C0}"/>
            </a:ext>
          </a:extLst>
        </xdr:cNvPr>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B275E1A3-F8F7-47AE-97F0-A9B99EE0A42E}"/>
            </a:ext>
          </a:extLst>
        </xdr:cNvPr>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D46E3A86-98C2-4740-9525-EF31A03EA617}"/>
            </a:ext>
          </a:extLst>
        </xdr:cNvPr>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77124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805B818A-F80F-410E-90B6-F42C23B50CA1}"/>
            </a:ext>
          </a:extLst>
        </xdr:cNvPr>
        <xdr:cNvSpPr txBox="1"/>
      </xdr:nvSpPr>
      <xdr:spPr>
        <a:xfrm>
          <a:off x="15266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44467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1F558B12-FD58-4B7C-9658-2276F8A3CB78}"/>
            </a:ext>
          </a:extLst>
        </xdr:cNvPr>
        <xdr:cNvSpPr txBox="1"/>
      </xdr:nvSpPr>
      <xdr:spPr>
        <a:xfrm>
          <a:off x="14389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11810</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88658850-47D1-40DB-BD62-FB02D2A79175}"/>
            </a:ext>
          </a:extLst>
        </xdr:cNvPr>
        <xdr:cNvSpPr txBox="1"/>
      </xdr:nvSpPr>
      <xdr:spPr>
        <a:xfrm>
          <a:off x="13500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150603</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B83BE39D-F11D-411D-8EEA-C006662408C1}"/>
            </a:ext>
          </a:extLst>
        </xdr:cNvPr>
        <xdr:cNvSpPr txBox="1"/>
      </xdr:nvSpPr>
      <xdr:spPr>
        <a:xfrm>
          <a:off x="12611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8AAC8057-EA62-4651-9646-F3CE14C84F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7E020AC-6171-4861-A109-E6412F459A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2EEB8169-896A-4E65-B415-ABF00EB19D3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DB2DF996-EF92-4C5A-A96B-BBB282A5CF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9E0D5D15-6AAB-45B3-9641-C3A59109BC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FD0265BC-A771-4250-98E4-C3B01D7343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14CF1754-4F1D-46DF-BF38-39A233ED49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D958A188-E7F1-4942-B1B0-1C73448A7C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A9DD0455-6682-4A25-A032-9D7FA614B1A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96AF6A96-858D-4681-9CED-7F85F9668F5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5130B26E-5C89-4A22-A071-DBB3EE301FD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2170A619-92C5-4F0A-8143-3F2A83F48E6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0E7B0519-7F1A-4530-9183-3DA00A67AE5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7C0CC921-E3BA-48B8-9937-641657902EB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2C992F91-1AB6-4286-9D70-17ACFB882E6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5486C1BC-0614-4850-943F-765A32E9134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90943AD1-3703-4B1F-B614-849507FF01A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10296E60-3DD3-4A95-AD20-ACA7017D01C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15822455-09B1-4EFD-98DE-3A5D667B84E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686F4C43-3B3A-4156-BD61-E831F5C17F1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0FD16635-3845-44BD-87E6-944E3BB6531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30C7CA19-E536-4F44-B80B-4A6CC265A7B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72EFC41B-814E-41DE-B8C3-D35B63152C2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121067B-E6BE-4E59-AA2E-83511F2C90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83D13813-5A16-48BA-AA18-573A5ECEF75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4E263CD3-A1DF-4E6B-B0FC-D5F9FC709DDA}"/>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DF102A2E-B42E-45C5-B80A-2DFC3166131D}"/>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C992B6F1-FF9F-4498-B7A1-F8BC751E84C2}"/>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4E7C4DF1-ADE7-4976-ABBE-6CCC5C2F256B}"/>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CBB56A52-C94E-4097-91D6-F3CC31C767AF}"/>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B198988-E667-4526-AF88-CD3BE2EDEFF2}"/>
            </a:ext>
          </a:extLst>
        </xdr:cNvPr>
        <xdr:cNvSpPr txBox="1"/>
      </xdr:nvSpPr>
      <xdr:spPr>
        <a:xfrm>
          <a:off x="22199600" y="1059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F1EA035A-8658-401E-B066-1E5677DE8F1F}"/>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FC8C7E62-994C-4F53-8FD3-A18198FE0AC3}"/>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BC76BDBF-2DDE-46EA-B259-A5787F24637C}"/>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6B10BA33-774D-47EA-BE91-D7C1FDF6A8C1}"/>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60CE94B6-93F8-4C7D-B130-07A07FCB2794}"/>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2A80C48-30DF-401F-B79F-1C890C2F10B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7563540-8365-4650-9F7C-F29A4EBCAF2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9C9A804-2FD8-4C39-BC88-C3079D9A35D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D4A5889-E308-4DD7-8BF5-1933A56E88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62F76E5-4A20-43A1-9859-213787F91D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39007</xdr:rowOff>
    </xdr:from>
    <xdr:to>
      <xdr:col>116</xdr:col>
      <xdr:colOff>114300</xdr:colOff>
      <xdr:row>59</xdr:row>
      <xdr:rowOff>140607</xdr:rowOff>
    </xdr:to>
    <xdr:sp macro="" textlink="">
      <xdr:nvSpPr>
        <xdr:cNvPr id="707" name="楕円 706">
          <a:extLst>
            <a:ext uri="{FF2B5EF4-FFF2-40B4-BE49-F238E27FC236}">
              <a16:creationId xmlns:a16="http://schemas.microsoft.com/office/drawing/2014/main" id="{066D1BFD-DD03-415B-9C47-44C1668C595A}"/>
            </a:ext>
          </a:extLst>
        </xdr:cNvPr>
        <xdr:cNvSpPr/>
      </xdr:nvSpPr>
      <xdr:spPr>
        <a:xfrm>
          <a:off x="221107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61884</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C0AE1046-C382-4545-B88E-B70D162263A5}"/>
            </a:ext>
          </a:extLst>
        </xdr:cNvPr>
        <xdr:cNvSpPr txBox="1"/>
      </xdr:nvSpPr>
      <xdr:spPr>
        <a:xfrm>
          <a:off x="22199600" y="100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39007</xdr:rowOff>
    </xdr:from>
    <xdr:to>
      <xdr:col>112</xdr:col>
      <xdr:colOff>38100</xdr:colOff>
      <xdr:row>59</xdr:row>
      <xdr:rowOff>140607</xdr:rowOff>
    </xdr:to>
    <xdr:sp macro="" textlink="">
      <xdr:nvSpPr>
        <xdr:cNvPr id="709" name="楕円 708">
          <a:extLst>
            <a:ext uri="{FF2B5EF4-FFF2-40B4-BE49-F238E27FC236}">
              <a16:creationId xmlns:a16="http://schemas.microsoft.com/office/drawing/2014/main" id="{3BF9CC60-B12D-4427-BB45-799C38CBE4F9}"/>
            </a:ext>
          </a:extLst>
        </xdr:cNvPr>
        <xdr:cNvSpPr/>
      </xdr:nvSpPr>
      <xdr:spPr>
        <a:xfrm>
          <a:off x="21272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89807</xdr:rowOff>
    </xdr:from>
    <xdr:to>
      <xdr:col>116</xdr:col>
      <xdr:colOff>63500</xdr:colOff>
      <xdr:row>59</xdr:row>
      <xdr:rowOff>89807</xdr:rowOff>
    </xdr:to>
    <xdr:cxnSp macro="">
      <xdr:nvCxnSpPr>
        <xdr:cNvPr id="710" name="直線コネクタ 709">
          <a:extLst>
            <a:ext uri="{FF2B5EF4-FFF2-40B4-BE49-F238E27FC236}">
              <a16:creationId xmlns:a16="http://schemas.microsoft.com/office/drawing/2014/main" id="{20E310A1-6AFB-4567-B27A-567C8EE7379E}"/>
            </a:ext>
          </a:extLst>
        </xdr:cNvPr>
        <xdr:cNvCxnSpPr/>
      </xdr:nvCxnSpPr>
      <xdr:spPr>
        <a:xfrm>
          <a:off x="21323300" y="10205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711" name="楕円 710">
          <a:extLst>
            <a:ext uri="{FF2B5EF4-FFF2-40B4-BE49-F238E27FC236}">
              <a16:creationId xmlns:a16="http://schemas.microsoft.com/office/drawing/2014/main" id="{4CA797F9-3A15-4F80-860A-BEB700596646}"/>
            </a:ext>
          </a:extLst>
        </xdr:cNvPr>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89807</xdr:rowOff>
    </xdr:from>
    <xdr:to>
      <xdr:col>111</xdr:col>
      <xdr:colOff>177800</xdr:colOff>
      <xdr:row>59</xdr:row>
      <xdr:rowOff>106135</xdr:rowOff>
    </xdr:to>
    <xdr:cxnSp macro="">
      <xdr:nvCxnSpPr>
        <xdr:cNvPr id="712" name="直線コネクタ 711">
          <a:extLst>
            <a:ext uri="{FF2B5EF4-FFF2-40B4-BE49-F238E27FC236}">
              <a16:creationId xmlns:a16="http://schemas.microsoft.com/office/drawing/2014/main" id="{89C0721F-BAC7-48B9-8BFF-9E3209D5E7BF}"/>
            </a:ext>
          </a:extLst>
        </xdr:cNvPr>
        <xdr:cNvCxnSpPr/>
      </xdr:nvCxnSpPr>
      <xdr:spPr>
        <a:xfrm flipV="1">
          <a:off x="20434300" y="10205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713" name="楕円 712">
          <a:extLst>
            <a:ext uri="{FF2B5EF4-FFF2-40B4-BE49-F238E27FC236}">
              <a16:creationId xmlns:a16="http://schemas.microsoft.com/office/drawing/2014/main" id="{C50EA755-5704-4A41-8E91-946585232B4E}"/>
            </a:ext>
          </a:extLst>
        </xdr:cNvPr>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106135</xdr:rowOff>
    </xdr:to>
    <xdr:cxnSp macro="">
      <xdr:nvCxnSpPr>
        <xdr:cNvPr id="714" name="直線コネクタ 713">
          <a:extLst>
            <a:ext uri="{FF2B5EF4-FFF2-40B4-BE49-F238E27FC236}">
              <a16:creationId xmlns:a16="http://schemas.microsoft.com/office/drawing/2014/main" id="{ADAB0FEE-183E-4830-AB5F-19EDF95D3CA4}"/>
            </a:ext>
          </a:extLst>
        </xdr:cNvPr>
        <xdr:cNvCxnSpPr/>
      </xdr:nvCxnSpPr>
      <xdr:spPr>
        <a:xfrm>
          <a:off x="19545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5" name="楕円 714">
          <a:extLst>
            <a:ext uri="{FF2B5EF4-FFF2-40B4-BE49-F238E27FC236}">
              <a16:creationId xmlns:a16="http://schemas.microsoft.com/office/drawing/2014/main" id="{F9C7D1A3-5864-4064-9D64-F0D08A5CFF58}"/>
            </a:ext>
          </a:extLst>
        </xdr:cNvPr>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716" name="直線コネクタ 715">
          <a:extLst>
            <a:ext uri="{FF2B5EF4-FFF2-40B4-BE49-F238E27FC236}">
              <a16:creationId xmlns:a16="http://schemas.microsoft.com/office/drawing/2014/main" id="{92F9A2C5-B4E5-4204-A25F-628E45DA4619}"/>
            </a:ext>
          </a:extLst>
        </xdr:cNvPr>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a:extLst>
            <a:ext uri="{FF2B5EF4-FFF2-40B4-BE49-F238E27FC236}">
              <a16:creationId xmlns:a16="http://schemas.microsoft.com/office/drawing/2014/main" id="{C3CDB60E-1FF1-4F19-8970-542540808B4F}"/>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a:extLst>
            <a:ext uri="{FF2B5EF4-FFF2-40B4-BE49-F238E27FC236}">
              <a16:creationId xmlns:a16="http://schemas.microsoft.com/office/drawing/2014/main" id="{0C1692F0-269E-4322-9568-81E3D70C6786}"/>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a16="http://schemas.microsoft.com/office/drawing/2014/main" id="{65B870E0-7924-4661-BE2B-1481C895A6F9}"/>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a:extLst>
            <a:ext uri="{FF2B5EF4-FFF2-40B4-BE49-F238E27FC236}">
              <a16:creationId xmlns:a16="http://schemas.microsoft.com/office/drawing/2014/main" id="{32F06927-689E-44C3-8F66-9AF8A9284B2D}"/>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157134</xdr:rowOff>
    </xdr:from>
    <xdr:ext cx="469744" cy="259045"/>
    <xdr:sp macro="" textlink="">
      <xdr:nvSpPr>
        <xdr:cNvPr id="721" name="n_1mainValue【保健センター・保健所】&#10;一人当たり面積">
          <a:extLst>
            <a:ext uri="{FF2B5EF4-FFF2-40B4-BE49-F238E27FC236}">
              <a16:creationId xmlns:a16="http://schemas.microsoft.com/office/drawing/2014/main" id="{3CAC786C-6A6E-458E-9129-E6C597F9423E}"/>
            </a:ext>
          </a:extLst>
        </xdr:cNvPr>
        <xdr:cNvSpPr txBox="1"/>
      </xdr:nvSpPr>
      <xdr:spPr>
        <a:xfrm>
          <a:off x="21075727" y="99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722" name="n_2mainValue【保健センター・保健所】&#10;一人当たり面積">
          <a:extLst>
            <a:ext uri="{FF2B5EF4-FFF2-40B4-BE49-F238E27FC236}">
              <a16:creationId xmlns:a16="http://schemas.microsoft.com/office/drawing/2014/main" id="{84F5CB08-B700-445E-AAA7-BDCF21E6AEB3}"/>
            </a:ext>
          </a:extLst>
        </xdr:cNvPr>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723" name="n_3mainValue【保健センター・保健所】&#10;一人当たり面積">
          <a:extLst>
            <a:ext uri="{FF2B5EF4-FFF2-40B4-BE49-F238E27FC236}">
              <a16:creationId xmlns:a16="http://schemas.microsoft.com/office/drawing/2014/main" id="{5672058C-715C-4DAB-BA6D-DE5EE460F6F6}"/>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724" name="n_4mainValue【保健センター・保健所】&#10;一人当たり面積">
          <a:extLst>
            <a:ext uri="{FF2B5EF4-FFF2-40B4-BE49-F238E27FC236}">
              <a16:creationId xmlns:a16="http://schemas.microsoft.com/office/drawing/2014/main" id="{399DA71B-9843-4214-926E-B8FE5B7B5FF4}"/>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E96DD79-1096-46EF-8031-5597E21A22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8FCA514E-2936-48A3-ABE6-BC42A21CA0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D09A0428-5D9E-4743-A759-20838EB0590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AA5A1A6-4169-4BEE-A965-304DD10C4C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34A5EAB-C1F7-433F-BD0E-5CF87C1B92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AD00DF7D-F41A-4651-BBCC-34AC72DEBA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9996E353-A38A-49FA-86CD-AC9166D7ADD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19AA2A4D-8419-493E-896C-C6812C1C3B1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53298020-FA45-47BC-B59D-0F33BEB7CF8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F4C7AAA8-31C4-4471-877C-E107B2D161E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9193CF3B-274E-4A37-A383-E4CA6D05CC1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357576BD-D185-4E7F-A743-DA8129D8E2E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1988D568-9C44-4060-8B61-91C16B8B286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C8C58874-FD12-4D34-9A63-89E982CF9D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5031036E-213B-4A69-9AFA-4147597097F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E197046B-061B-4065-9D1D-D0996DD8658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3A53E28D-1144-4D54-9233-9D878720361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E5432336-5BB7-40DF-B6A3-A7AE91C8E21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993B80F5-B2B1-49FF-A354-DC1053A9BEF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F7755AB5-8440-49FB-9676-69C6CEE044E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8F992825-368D-450F-BA54-C41C972E277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CFF432FE-A888-456E-BAE5-264FD6F1E6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C1C0B28A-BE2A-4456-AFAE-BF71951F198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B23D753F-642B-4F43-8314-F5168886C3F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C671365B-39DA-4D62-AD31-60D5CEB495C9}"/>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53E2AFDD-F26D-48F6-A14E-38660E6809AB}"/>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B41C2C2D-6AC4-40E2-8945-1DFCBAD01616}"/>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734D760F-475E-4D23-83E0-39EF465E03AF}"/>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681F1759-F75D-4358-BB28-D1E3190849D1}"/>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EDF8590D-47C4-4921-B0BF-9AF95EE5CA11}"/>
            </a:ext>
          </a:extLst>
        </xdr:cNvPr>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43C2BA40-00E6-4192-A9A5-BBAD170365E5}"/>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A675E16B-8FFD-4A1E-98D2-217AD8A32099}"/>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88F35B7E-B8CC-43BD-A134-49B62AC88DCD}"/>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FC5A5735-4924-4C96-8CA4-2328794804B6}"/>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EE49358B-451E-4776-9A4D-7405B89BA957}"/>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ED48F96-402C-4A39-BE58-74BE4C3F5F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47F7A8C-339D-4948-ABCA-75DBA47F71F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BAA6CAA-F4A5-408B-8692-E7AD5B79FCB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B6DA47C-F2AE-4566-9F53-FF2B9F4368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BDDE63B-5D1D-4CBA-8461-839115AD0A6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92075</xdr:rowOff>
    </xdr:from>
    <xdr:to>
      <xdr:col>85</xdr:col>
      <xdr:colOff>177800</xdr:colOff>
      <xdr:row>85</xdr:row>
      <xdr:rowOff>22225</xdr:rowOff>
    </xdr:to>
    <xdr:sp macro="" textlink="">
      <xdr:nvSpPr>
        <xdr:cNvPr id="765" name="楕円 764">
          <a:extLst>
            <a:ext uri="{FF2B5EF4-FFF2-40B4-BE49-F238E27FC236}">
              <a16:creationId xmlns:a16="http://schemas.microsoft.com/office/drawing/2014/main" id="{6AE0422A-2122-466A-95ED-5E5E2F9C8AFF}"/>
            </a:ext>
          </a:extLst>
        </xdr:cNvPr>
        <xdr:cNvSpPr/>
      </xdr:nvSpPr>
      <xdr:spPr>
        <a:xfrm>
          <a:off x="162687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70502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E085FED2-D62C-435D-A3B1-8C4121E456B8}"/>
            </a:ext>
          </a:extLst>
        </xdr:cNvPr>
        <xdr:cNvSpPr txBox="1"/>
      </xdr:nvSpPr>
      <xdr:spPr>
        <a:xfrm>
          <a:off x="16357600"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124461</xdr:rowOff>
    </xdr:from>
    <xdr:to>
      <xdr:col>81</xdr:col>
      <xdr:colOff>101600</xdr:colOff>
      <xdr:row>85</xdr:row>
      <xdr:rowOff>54611</xdr:rowOff>
    </xdr:to>
    <xdr:sp macro="" textlink="">
      <xdr:nvSpPr>
        <xdr:cNvPr id="767" name="楕円 766">
          <a:extLst>
            <a:ext uri="{FF2B5EF4-FFF2-40B4-BE49-F238E27FC236}">
              <a16:creationId xmlns:a16="http://schemas.microsoft.com/office/drawing/2014/main" id="{A218D76F-6CF3-4361-AF23-2E20EA119574}"/>
            </a:ext>
          </a:extLst>
        </xdr:cNvPr>
        <xdr:cNvSpPr/>
      </xdr:nvSpPr>
      <xdr:spPr>
        <a:xfrm>
          <a:off x="1543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142875</xdr:rowOff>
    </xdr:from>
    <xdr:to>
      <xdr:col>85</xdr:col>
      <xdr:colOff>127000</xdr:colOff>
      <xdr:row>85</xdr:row>
      <xdr:rowOff>3811</xdr:rowOff>
    </xdr:to>
    <xdr:cxnSp macro="">
      <xdr:nvCxnSpPr>
        <xdr:cNvPr id="768" name="直線コネクタ 767">
          <a:extLst>
            <a:ext uri="{FF2B5EF4-FFF2-40B4-BE49-F238E27FC236}">
              <a16:creationId xmlns:a16="http://schemas.microsoft.com/office/drawing/2014/main" id="{E9046205-06F0-4A95-BBB2-660161DCF66A}"/>
            </a:ext>
          </a:extLst>
        </xdr:cNvPr>
        <xdr:cNvCxnSpPr/>
      </xdr:nvCxnSpPr>
      <xdr:spPr>
        <a:xfrm flipV="1">
          <a:off x="15481300" y="1454467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122555</xdr:rowOff>
    </xdr:from>
    <xdr:to>
      <xdr:col>76</xdr:col>
      <xdr:colOff>165100</xdr:colOff>
      <xdr:row>85</xdr:row>
      <xdr:rowOff>52705</xdr:rowOff>
    </xdr:to>
    <xdr:sp macro="" textlink="">
      <xdr:nvSpPr>
        <xdr:cNvPr id="769" name="楕円 768">
          <a:extLst>
            <a:ext uri="{FF2B5EF4-FFF2-40B4-BE49-F238E27FC236}">
              <a16:creationId xmlns:a16="http://schemas.microsoft.com/office/drawing/2014/main" id="{57342387-8B9A-4AA5-AEC8-31D4C6DE56CE}"/>
            </a:ext>
          </a:extLst>
        </xdr:cNvPr>
        <xdr:cNvSpPr/>
      </xdr:nvSpPr>
      <xdr:spPr>
        <a:xfrm>
          <a:off x="14541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1905</xdr:rowOff>
    </xdr:from>
    <xdr:to>
      <xdr:col>81</xdr:col>
      <xdr:colOff>50800</xdr:colOff>
      <xdr:row>85</xdr:row>
      <xdr:rowOff>3811</xdr:rowOff>
    </xdr:to>
    <xdr:cxnSp macro="">
      <xdr:nvCxnSpPr>
        <xdr:cNvPr id="770" name="直線コネクタ 769">
          <a:extLst>
            <a:ext uri="{FF2B5EF4-FFF2-40B4-BE49-F238E27FC236}">
              <a16:creationId xmlns:a16="http://schemas.microsoft.com/office/drawing/2014/main" id="{FA9979F0-277D-49F1-B5DF-6CD0986F469C}"/>
            </a:ext>
          </a:extLst>
        </xdr:cNvPr>
        <xdr:cNvCxnSpPr/>
      </xdr:nvCxnSpPr>
      <xdr:spPr>
        <a:xfrm>
          <a:off x="14592300" y="145751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105411</xdr:rowOff>
    </xdr:from>
    <xdr:to>
      <xdr:col>72</xdr:col>
      <xdr:colOff>38100</xdr:colOff>
      <xdr:row>85</xdr:row>
      <xdr:rowOff>35561</xdr:rowOff>
    </xdr:to>
    <xdr:sp macro="" textlink="">
      <xdr:nvSpPr>
        <xdr:cNvPr id="771" name="楕円 770">
          <a:extLst>
            <a:ext uri="{FF2B5EF4-FFF2-40B4-BE49-F238E27FC236}">
              <a16:creationId xmlns:a16="http://schemas.microsoft.com/office/drawing/2014/main" id="{6B6BC9D6-ED53-4713-8254-27CF2968A0EE}"/>
            </a:ext>
          </a:extLst>
        </xdr:cNvPr>
        <xdr:cNvSpPr/>
      </xdr:nvSpPr>
      <xdr:spPr>
        <a:xfrm>
          <a:off x="13652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156211</xdr:rowOff>
    </xdr:from>
    <xdr:to>
      <xdr:col>76</xdr:col>
      <xdr:colOff>114300</xdr:colOff>
      <xdr:row>85</xdr:row>
      <xdr:rowOff>1905</xdr:rowOff>
    </xdr:to>
    <xdr:cxnSp macro="">
      <xdr:nvCxnSpPr>
        <xdr:cNvPr id="772" name="直線コネクタ 771">
          <a:extLst>
            <a:ext uri="{FF2B5EF4-FFF2-40B4-BE49-F238E27FC236}">
              <a16:creationId xmlns:a16="http://schemas.microsoft.com/office/drawing/2014/main" id="{2C2C6941-7D89-4DC8-A3F6-3EEE661C6ED7}"/>
            </a:ext>
          </a:extLst>
        </xdr:cNvPr>
        <xdr:cNvCxnSpPr/>
      </xdr:nvCxnSpPr>
      <xdr:spPr>
        <a:xfrm>
          <a:off x="13703300" y="145580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86361</xdr:rowOff>
    </xdr:from>
    <xdr:to>
      <xdr:col>67</xdr:col>
      <xdr:colOff>101600</xdr:colOff>
      <xdr:row>85</xdr:row>
      <xdr:rowOff>16511</xdr:rowOff>
    </xdr:to>
    <xdr:sp macro="" textlink="">
      <xdr:nvSpPr>
        <xdr:cNvPr id="773" name="楕円 772">
          <a:extLst>
            <a:ext uri="{FF2B5EF4-FFF2-40B4-BE49-F238E27FC236}">
              <a16:creationId xmlns:a16="http://schemas.microsoft.com/office/drawing/2014/main" id="{820A78AE-F36F-4063-BFFD-8970211811DF}"/>
            </a:ext>
          </a:extLst>
        </xdr:cNvPr>
        <xdr:cNvSpPr/>
      </xdr:nvSpPr>
      <xdr:spPr>
        <a:xfrm>
          <a:off x="12763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137161</xdr:rowOff>
    </xdr:from>
    <xdr:to>
      <xdr:col>71</xdr:col>
      <xdr:colOff>177800</xdr:colOff>
      <xdr:row>84</xdr:row>
      <xdr:rowOff>156211</xdr:rowOff>
    </xdr:to>
    <xdr:cxnSp macro="">
      <xdr:nvCxnSpPr>
        <xdr:cNvPr id="774" name="直線コネクタ 773">
          <a:extLst>
            <a:ext uri="{FF2B5EF4-FFF2-40B4-BE49-F238E27FC236}">
              <a16:creationId xmlns:a16="http://schemas.microsoft.com/office/drawing/2014/main" id="{4AD32B19-2920-48D0-B5DD-EB990F30C851}"/>
            </a:ext>
          </a:extLst>
        </xdr:cNvPr>
        <xdr:cNvCxnSpPr/>
      </xdr:nvCxnSpPr>
      <xdr:spPr>
        <a:xfrm>
          <a:off x="12814300" y="145389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a:extLst>
            <a:ext uri="{FF2B5EF4-FFF2-40B4-BE49-F238E27FC236}">
              <a16:creationId xmlns:a16="http://schemas.microsoft.com/office/drawing/2014/main" id="{A3F8865F-F5DA-49C9-A060-9FE79FEC1DC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a:extLst>
            <a:ext uri="{FF2B5EF4-FFF2-40B4-BE49-F238E27FC236}">
              <a16:creationId xmlns:a16="http://schemas.microsoft.com/office/drawing/2014/main" id="{6617BFE4-9A94-4B5D-B829-14B5841F6C63}"/>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a:extLst>
            <a:ext uri="{FF2B5EF4-FFF2-40B4-BE49-F238E27FC236}">
              <a16:creationId xmlns:a16="http://schemas.microsoft.com/office/drawing/2014/main" id="{0BB59CBC-FCB0-4E15-A49A-7C046A99DB85}"/>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a:extLst>
            <a:ext uri="{FF2B5EF4-FFF2-40B4-BE49-F238E27FC236}">
              <a16:creationId xmlns:a16="http://schemas.microsoft.com/office/drawing/2014/main" id="{69BFE6B8-10CF-4F19-813B-DF753F306A05}"/>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45738</xdr:rowOff>
    </xdr:from>
    <xdr:ext cx="405111" cy="259045"/>
    <xdr:sp macro="" textlink="">
      <xdr:nvSpPr>
        <xdr:cNvPr id="779" name="n_1mainValue【消防施設】&#10;有形固定資産減価償却率">
          <a:extLst>
            <a:ext uri="{FF2B5EF4-FFF2-40B4-BE49-F238E27FC236}">
              <a16:creationId xmlns:a16="http://schemas.microsoft.com/office/drawing/2014/main" id="{0D3F7D05-DD26-46A5-AE10-B8BD2A1BA9AB}"/>
            </a:ext>
          </a:extLst>
        </xdr:cNvPr>
        <xdr:cNvSpPr txBox="1"/>
      </xdr:nvSpPr>
      <xdr:spPr>
        <a:xfrm>
          <a:off x="15266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43832</xdr:rowOff>
    </xdr:from>
    <xdr:ext cx="405111" cy="259045"/>
    <xdr:sp macro="" textlink="">
      <xdr:nvSpPr>
        <xdr:cNvPr id="780" name="n_2mainValue【消防施設】&#10;有形固定資産減価償却率">
          <a:extLst>
            <a:ext uri="{FF2B5EF4-FFF2-40B4-BE49-F238E27FC236}">
              <a16:creationId xmlns:a16="http://schemas.microsoft.com/office/drawing/2014/main" id="{AFBA3DC0-7E19-4CEF-A029-AD9D06198816}"/>
            </a:ext>
          </a:extLst>
        </xdr:cNvPr>
        <xdr:cNvSpPr txBox="1"/>
      </xdr:nvSpPr>
      <xdr:spPr>
        <a:xfrm>
          <a:off x="14389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26688</xdr:rowOff>
    </xdr:from>
    <xdr:ext cx="405111" cy="259045"/>
    <xdr:sp macro="" textlink="">
      <xdr:nvSpPr>
        <xdr:cNvPr id="781" name="n_3mainValue【消防施設】&#10;有形固定資産減価償却率">
          <a:extLst>
            <a:ext uri="{FF2B5EF4-FFF2-40B4-BE49-F238E27FC236}">
              <a16:creationId xmlns:a16="http://schemas.microsoft.com/office/drawing/2014/main" id="{D5B9145B-8802-4726-A10D-66CD8F859B2D}"/>
            </a:ext>
          </a:extLst>
        </xdr:cNvPr>
        <xdr:cNvSpPr txBox="1"/>
      </xdr:nvSpPr>
      <xdr:spPr>
        <a:xfrm>
          <a:off x="135007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7638</xdr:rowOff>
    </xdr:from>
    <xdr:ext cx="405111" cy="259045"/>
    <xdr:sp macro="" textlink="">
      <xdr:nvSpPr>
        <xdr:cNvPr id="782" name="n_4mainValue【消防施設】&#10;有形固定資産減価償却率">
          <a:extLst>
            <a:ext uri="{FF2B5EF4-FFF2-40B4-BE49-F238E27FC236}">
              <a16:creationId xmlns:a16="http://schemas.microsoft.com/office/drawing/2014/main" id="{9A6CEECC-96DC-4139-90F3-7E4A4A4A85AA}"/>
            </a:ext>
          </a:extLst>
        </xdr:cNvPr>
        <xdr:cNvSpPr txBox="1"/>
      </xdr:nvSpPr>
      <xdr:spPr>
        <a:xfrm>
          <a:off x="12611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967B41FC-49B8-4B84-9C1E-0470043CCE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FF0E2B61-5F81-426D-A0E8-72914B8A31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E9929EF9-9FEF-49B9-A78F-1B6CDD87DA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CEF02298-5DB2-46C9-8067-70D803848A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56979C20-1C7E-42B7-B683-6B307279F8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B2817427-02FE-43A8-8908-E8F7477D3D4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60F83083-E512-48A5-B6AA-55320711577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A34271A6-C634-4AE5-8B2E-6BD623A4303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2E3D098B-6D8F-4015-990D-A7128EA12DD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E156BC6F-B638-4406-98FF-9D844748D3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A00C0F89-CA3E-4B42-81C0-317FF5BFB8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8F4C9B05-B4DF-4DD0-8B2C-40160E97761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DDA677E7-3D1E-46DD-9249-FCF7EE334FD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1C82C92-4772-49D8-B440-DF69A1C894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33411B92-F1EA-491F-BF53-4F2C381A7A4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7612EC6D-AB15-43E9-9FC4-151BFE80B2E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C5016EF6-E556-4062-8408-49F23FB2163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58070204-5F1C-496F-BAD5-BD9380B38BE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6668F16E-8AE0-4865-A86D-D6238C217BC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A4D6272D-D5FC-4EC6-8D5D-528380A229B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3A36F6C-5916-4A50-9BBB-9F1BD400AF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B143363C-B6AC-4F6D-8FA2-1F16E3E6287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D4234F98-5FD1-4026-A367-68130B168A7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7C204453-1019-4E12-9920-6F506493752C}"/>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4B3F79BF-A13C-4BA9-9338-24ACD0BBDEEA}"/>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2F0B7619-F23F-492D-B7A3-7090DC3B01B7}"/>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6FDD93F5-CCD0-4302-ACEF-8924A4729F88}"/>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1A274DB5-76D6-489E-A2F6-2B68B7C7F168}"/>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a:extLst>
            <a:ext uri="{FF2B5EF4-FFF2-40B4-BE49-F238E27FC236}">
              <a16:creationId xmlns:a16="http://schemas.microsoft.com/office/drawing/2014/main" id="{F0ED80AC-91A2-47C5-90E9-D16B62F97A7D}"/>
            </a:ext>
          </a:extLst>
        </xdr:cNvPr>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4754C161-C748-40C9-A02C-A3E43D8D6ACA}"/>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3459AE62-2787-4AFC-8882-233022B96C5D}"/>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08BBCD81-487D-4044-A119-A04FDC2D0999}"/>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DE0C50C1-3976-40B9-907A-5EDC60CD054D}"/>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26C8AFF8-6FA9-4A4B-98BF-FFA3F3A215BC}"/>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42E9D2A-0958-4A1E-ABA6-BA33ED7C7AF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D367A6A-30B3-4E49-8B80-3B18DE6C6C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C37D132-3FE1-44AC-9745-0232F186F16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D8A2279-B7AF-477A-B538-FD858CA102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535D402-1A7B-41B0-99AB-082D32F8F33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822" name="楕円 821">
          <a:extLst>
            <a:ext uri="{FF2B5EF4-FFF2-40B4-BE49-F238E27FC236}">
              <a16:creationId xmlns:a16="http://schemas.microsoft.com/office/drawing/2014/main" id="{CA2637A1-B2F8-4992-9C1A-ACFC8C948AEA}"/>
            </a:ext>
          </a:extLst>
        </xdr:cNvPr>
        <xdr:cNvSpPr/>
      </xdr:nvSpPr>
      <xdr:spPr>
        <a:xfrm>
          <a:off x="22110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44466</xdr:rowOff>
    </xdr:from>
    <xdr:ext cx="469744" cy="259045"/>
    <xdr:sp macro="" textlink="">
      <xdr:nvSpPr>
        <xdr:cNvPr id="823" name="【消防施設】&#10;一人当たり面積該当値テキスト">
          <a:extLst>
            <a:ext uri="{FF2B5EF4-FFF2-40B4-BE49-F238E27FC236}">
              <a16:creationId xmlns:a16="http://schemas.microsoft.com/office/drawing/2014/main" id="{DA466798-4BD8-4897-A6FB-1CB4DD26C59F}"/>
            </a:ext>
          </a:extLst>
        </xdr:cNvPr>
        <xdr:cNvSpPr txBox="1"/>
      </xdr:nvSpPr>
      <xdr:spPr>
        <a:xfrm>
          <a:off x="22199600"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29211</xdr:rowOff>
    </xdr:from>
    <xdr:to>
      <xdr:col>112</xdr:col>
      <xdr:colOff>38100</xdr:colOff>
      <xdr:row>82</xdr:row>
      <xdr:rowOff>130811</xdr:rowOff>
    </xdr:to>
    <xdr:sp macro="" textlink="">
      <xdr:nvSpPr>
        <xdr:cNvPr id="824" name="楕円 823">
          <a:extLst>
            <a:ext uri="{FF2B5EF4-FFF2-40B4-BE49-F238E27FC236}">
              <a16:creationId xmlns:a16="http://schemas.microsoft.com/office/drawing/2014/main" id="{EA900484-8EE6-4809-B163-FC66910419F7}"/>
            </a:ext>
          </a:extLst>
        </xdr:cNvPr>
        <xdr:cNvSpPr/>
      </xdr:nvSpPr>
      <xdr:spPr>
        <a:xfrm>
          <a:off x="21272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72389</xdr:rowOff>
    </xdr:from>
    <xdr:to>
      <xdr:col>116</xdr:col>
      <xdr:colOff>63500</xdr:colOff>
      <xdr:row>82</xdr:row>
      <xdr:rowOff>80011</xdr:rowOff>
    </xdr:to>
    <xdr:cxnSp macro="">
      <xdr:nvCxnSpPr>
        <xdr:cNvPr id="825" name="直線コネクタ 824">
          <a:extLst>
            <a:ext uri="{FF2B5EF4-FFF2-40B4-BE49-F238E27FC236}">
              <a16:creationId xmlns:a16="http://schemas.microsoft.com/office/drawing/2014/main" id="{7716A32B-8AFE-49E1-85CD-99183C47FCE7}"/>
            </a:ext>
          </a:extLst>
        </xdr:cNvPr>
        <xdr:cNvCxnSpPr/>
      </xdr:nvCxnSpPr>
      <xdr:spPr>
        <a:xfrm flipV="1">
          <a:off x="21323300" y="141312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29211</xdr:rowOff>
    </xdr:from>
    <xdr:to>
      <xdr:col>107</xdr:col>
      <xdr:colOff>101600</xdr:colOff>
      <xdr:row>82</xdr:row>
      <xdr:rowOff>130811</xdr:rowOff>
    </xdr:to>
    <xdr:sp macro="" textlink="">
      <xdr:nvSpPr>
        <xdr:cNvPr id="826" name="楕円 825">
          <a:extLst>
            <a:ext uri="{FF2B5EF4-FFF2-40B4-BE49-F238E27FC236}">
              <a16:creationId xmlns:a16="http://schemas.microsoft.com/office/drawing/2014/main" id="{1CC4C79D-1491-4532-A3D0-64F2D5C6A7F0}"/>
            </a:ext>
          </a:extLst>
        </xdr:cNvPr>
        <xdr:cNvSpPr/>
      </xdr:nvSpPr>
      <xdr:spPr>
        <a:xfrm>
          <a:off x="20383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80011</xdr:rowOff>
    </xdr:from>
    <xdr:to>
      <xdr:col>111</xdr:col>
      <xdr:colOff>177800</xdr:colOff>
      <xdr:row>82</xdr:row>
      <xdr:rowOff>80011</xdr:rowOff>
    </xdr:to>
    <xdr:cxnSp macro="">
      <xdr:nvCxnSpPr>
        <xdr:cNvPr id="827" name="直線コネクタ 826">
          <a:extLst>
            <a:ext uri="{FF2B5EF4-FFF2-40B4-BE49-F238E27FC236}">
              <a16:creationId xmlns:a16="http://schemas.microsoft.com/office/drawing/2014/main" id="{9B3AA5D0-B9B8-4A06-9565-0A6ECFA52D62}"/>
            </a:ext>
          </a:extLst>
        </xdr:cNvPr>
        <xdr:cNvCxnSpPr/>
      </xdr:nvCxnSpPr>
      <xdr:spPr>
        <a:xfrm>
          <a:off x="20434300" y="14138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33020</xdr:rowOff>
    </xdr:from>
    <xdr:to>
      <xdr:col>102</xdr:col>
      <xdr:colOff>165100</xdr:colOff>
      <xdr:row>82</xdr:row>
      <xdr:rowOff>134620</xdr:rowOff>
    </xdr:to>
    <xdr:sp macro="" textlink="">
      <xdr:nvSpPr>
        <xdr:cNvPr id="828" name="楕円 827">
          <a:extLst>
            <a:ext uri="{FF2B5EF4-FFF2-40B4-BE49-F238E27FC236}">
              <a16:creationId xmlns:a16="http://schemas.microsoft.com/office/drawing/2014/main" id="{62B442FA-D05D-441F-921A-99DD3305517A}"/>
            </a:ext>
          </a:extLst>
        </xdr:cNvPr>
        <xdr:cNvSpPr/>
      </xdr:nvSpPr>
      <xdr:spPr>
        <a:xfrm>
          <a:off x="19494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80011</xdr:rowOff>
    </xdr:from>
    <xdr:to>
      <xdr:col>107</xdr:col>
      <xdr:colOff>50800</xdr:colOff>
      <xdr:row>82</xdr:row>
      <xdr:rowOff>83820</xdr:rowOff>
    </xdr:to>
    <xdr:cxnSp macro="">
      <xdr:nvCxnSpPr>
        <xdr:cNvPr id="829" name="直線コネクタ 828">
          <a:extLst>
            <a:ext uri="{FF2B5EF4-FFF2-40B4-BE49-F238E27FC236}">
              <a16:creationId xmlns:a16="http://schemas.microsoft.com/office/drawing/2014/main" id="{A3FE7203-7E48-48BC-9BDE-1AD3ECCE78C4}"/>
            </a:ext>
          </a:extLst>
        </xdr:cNvPr>
        <xdr:cNvCxnSpPr/>
      </xdr:nvCxnSpPr>
      <xdr:spPr>
        <a:xfrm flipV="1">
          <a:off x="19545300" y="14138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36830</xdr:rowOff>
    </xdr:from>
    <xdr:to>
      <xdr:col>98</xdr:col>
      <xdr:colOff>38100</xdr:colOff>
      <xdr:row>82</xdr:row>
      <xdr:rowOff>138430</xdr:rowOff>
    </xdr:to>
    <xdr:sp macro="" textlink="">
      <xdr:nvSpPr>
        <xdr:cNvPr id="830" name="楕円 829">
          <a:extLst>
            <a:ext uri="{FF2B5EF4-FFF2-40B4-BE49-F238E27FC236}">
              <a16:creationId xmlns:a16="http://schemas.microsoft.com/office/drawing/2014/main" id="{3B798052-31E5-447D-B6AA-30F71586ADEA}"/>
            </a:ext>
          </a:extLst>
        </xdr:cNvPr>
        <xdr:cNvSpPr/>
      </xdr:nvSpPr>
      <xdr:spPr>
        <a:xfrm>
          <a:off x="18605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83820</xdr:rowOff>
    </xdr:from>
    <xdr:to>
      <xdr:col>102</xdr:col>
      <xdr:colOff>114300</xdr:colOff>
      <xdr:row>82</xdr:row>
      <xdr:rowOff>87630</xdr:rowOff>
    </xdr:to>
    <xdr:cxnSp macro="">
      <xdr:nvCxnSpPr>
        <xdr:cNvPr id="831" name="直線コネクタ 830">
          <a:extLst>
            <a:ext uri="{FF2B5EF4-FFF2-40B4-BE49-F238E27FC236}">
              <a16:creationId xmlns:a16="http://schemas.microsoft.com/office/drawing/2014/main" id="{FDBADD46-8E90-4F46-A1A7-DE05237765D4}"/>
            </a:ext>
          </a:extLst>
        </xdr:cNvPr>
        <xdr:cNvCxnSpPr/>
      </xdr:nvCxnSpPr>
      <xdr:spPr>
        <a:xfrm flipV="1">
          <a:off x="18656300" y="14142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a:extLst>
            <a:ext uri="{FF2B5EF4-FFF2-40B4-BE49-F238E27FC236}">
              <a16:creationId xmlns:a16="http://schemas.microsoft.com/office/drawing/2014/main" id="{F7254B1F-A7A9-44BD-BA40-6B4136F59F95}"/>
            </a:ext>
          </a:extLst>
        </xdr:cNvPr>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a:extLst>
            <a:ext uri="{FF2B5EF4-FFF2-40B4-BE49-F238E27FC236}">
              <a16:creationId xmlns:a16="http://schemas.microsoft.com/office/drawing/2014/main" id="{98C0F3B1-53A6-4054-9CCB-5515FD1FF4BA}"/>
            </a:ext>
          </a:extLst>
        </xdr:cNvPr>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a:extLst>
            <a:ext uri="{FF2B5EF4-FFF2-40B4-BE49-F238E27FC236}">
              <a16:creationId xmlns:a16="http://schemas.microsoft.com/office/drawing/2014/main" id="{9EE021CB-BE7E-4178-B034-67BCB3D09D5A}"/>
            </a:ext>
          </a:extLst>
        </xdr:cNvPr>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a:extLst>
            <a:ext uri="{FF2B5EF4-FFF2-40B4-BE49-F238E27FC236}">
              <a16:creationId xmlns:a16="http://schemas.microsoft.com/office/drawing/2014/main" id="{29643DF0-0E28-4D30-BAC1-76F0F8F18E5D}"/>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147338</xdr:rowOff>
    </xdr:from>
    <xdr:ext cx="469744" cy="259045"/>
    <xdr:sp macro="" textlink="">
      <xdr:nvSpPr>
        <xdr:cNvPr id="836" name="n_1mainValue【消防施設】&#10;一人当たり面積">
          <a:extLst>
            <a:ext uri="{FF2B5EF4-FFF2-40B4-BE49-F238E27FC236}">
              <a16:creationId xmlns:a16="http://schemas.microsoft.com/office/drawing/2014/main" id="{2A8C8CCE-AC88-4A01-9E6D-ABEEEB4F9B9E}"/>
            </a:ext>
          </a:extLst>
        </xdr:cNvPr>
        <xdr:cNvSpPr txBox="1"/>
      </xdr:nvSpPr>
      <xdr:spPr>
        <a:xfrm>
          <a:off x="21075727" y="1386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147338</xdr:rowOff>
    </xdr:from>
    <xdr:ext cx="469744" cy="259045"/>
    <xdr:sp macro="" textlink="">
      <xdr:nvSpPr>
        <xdr:cNvPr id="837" name="n_2mainValue【消防施設】&#10;一人当たり面積">
          <a:extLst>
            <a:ext uri="{FF2B5EF4-FFF2-40B4-BE49-F238E27FC236}">
              <a16:creationId xmlns:a16="http://schemas.microsoft.com/office/drawing/2014/main" id="{ABBA6B37-4972-4CAD-8728-B4F22813C571}"/>
            </a:ext>
          </a:extLst>
        </xdr:cNvPr>
        <xdr:cNvSpPr txBox="1"/>
      </xdr:nvSpPr>
      <xdr:spPr>
        <a:xfrm>
          <a:off x="20199427" y="1386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151147</xdr:rowOff>
    </xdr:from>
    <xdr:ext cx="469744" cy="259045"/>
    <xdr:sp macro="" textlink="">
      <xdr:nvSpPr>
        <xdr:cNvPr id="838" name="n_3mainValue【消防施設】&#10;一人当たり面積">
          <a:extLst>
            <a:ext uri="{FF2B5EF4-FFF2-40B4-BE49-F238E27FC236}">
              <a16:creationId xmlns:a16="http://schemas.microsoft.com/office/drawing/2014/main" id="{431D0D6E-3B5B-4128-AEFF-204EDA197ED1}"/>
            </a:ext>
          </a:extLst>
        </xdr:cNvPr>
        <xdr:cNvSpPr txBox="1"/>
      </xdr:nvSpPr>
      <xdr:spPr>
        <a:xfrm>
          <a:off x="19310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154957</xdr:rowOff>
    </xdr:from>
    <xdr:ext cx="469744" cy="259045"/>
    <xdr:sp macro="" textlink="">
      <xdr:nvSpPr>
        <xdr:cNvPr id="839" name="n_4mainValue【消防施設】&#10;一人当たり面積">
          <a:extLst>
            <a:ext uri="{FF2B5EF4-FFF2-40B4-BE49-F238E27FC236}">
              <a16:creationId xmlns:a16="http://schemas.microsoft.com/office/drawing/2014/main" id="{1F533D6B-92BE-4BB0-8C8D-E578602AAC38}"/>
            </a:ext>
          </a:extLst>
        </xdr:cNvPr>
        <xdr:cNvSpPr txBox="1"/>
      </xdr:nvSpPr>
      <xdr:spPr>
        <a:xfrm>
          <a:off x="184214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7558B18-5F5B-40E6-AA73-477AA59B8C3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7366DE45-6CE8-43E1-A9A7-BEAC64E2EC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543325CC-97C0-4BC5-9E58-AF40AB3A25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BEFF76AB-FD57-48BB-8BFA-3F2F8FCCE9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A59D66EF-96B0-4276-BF32-2B0F40970F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33514602-30A5-449A-8B1F-C591F1F758B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4AB8B8AD-0C12-44E6-ABE6-766665DBBA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7AA8D5CF-7336-4B46-8ED1-119C1439548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166B07B1-21A4-4088-AA4E-E101E8B7BC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9AE54731-77B7-423D-BD64-F2189547EC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A9F282A-E77A-43A7-BE8A-25E643F81B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D9F98CC3-6500-41BE-A625-59F6A84179C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AB968292-6682-410A-AF1A-9607D51E9B2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DD3AF877-7BF5-45FA-846A-846AB16C6B3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3E220E04-A700-4599-B6FF-3889AD2076A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17F9D0BB-7BE9-48CB-8B64-6601621A765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B25BAECE-A295-464C-86F1-EAF4107EDCA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9BD10927-CE7D-4B21-A3B5-FC9A7F0CE54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EFFD1CBD-20A4-4E8A-AD0E-A70195559C0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16F1D1F1-DEF8-44E3-99F5-751F0A08DDF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D34ECE4C-4705-44B0-9523-28091633E4C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DD61839E-3E7B-4820-B035-8DDB28F779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7C472E72-835B-4EA1-887A-F4F22B900B8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4E28990A-EE7B-4ADD-A813-C97109BE7B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2C6204E0-168A-434B-8C2F-264ACE58A366}"/>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F039D83E-3AC8-4C1F-B37C-666C4DD0C9B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5466865F-37D0-4FF9-83FC-DC03F020500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15B1C553-2ABD-41F4-A5C0-3A6386E8C877}"/>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6FAC65B0-0ACA-4DD7-9F7A-B5E77B851965}"/>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3825D99D-CA13-4B22-A873-9A5EDF5DCAF7}"/>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64075E7C-62F7-4151-BE9C-38EE713619D3}"/>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A8FE2CAE-26A3-478F-ABFD-2EDE32F9D2F7}"/>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125E2343-7B70-4DEE-B223-9CF73BD95303}"/>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74188B94-CAE7-48EE-9A43-C5365C325FF9}"/>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A15D7D44-F4C6-4565-B63F-F6D6FF3D7386}"/>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6C97ABA-497C-4D91-B574-05E7C8F4A8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C68BB3A-7576-46BC-87DC-2CECF8034F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60EF65B-C01B-46E4-977E-F2F4E601D1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5BBB3E1-74B3-4822-8C6A-0BB3EF0319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4B912DD-04C3-4343-8A9C-B5FEDE9136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880" name="楕円 879">
          <a:extLst>
            <a:ext uri="{FF2B5EF4-FFF2-40B4-BE49-F238E27FC236}">
              <a16:creationId xmlns:a16="http://schemas.microsoft.com/office/drawing/2014/main" id="{8A7D985F-C5B3-4F15-971E-968A6F690877}"/>
            </a:ext>
          </a:extLst>
        </xdr:cNvPr>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881" name="【庁舎】&#10;有形固定資産減価償却率該当値テキスト">
          <a:extLst>
            <a:ext uri="{FF2B5EF4-FFF2-40B4-BE49-F238E27FC236}">
              <a16:creationId xmlns:a16="http://schemas.microsoft.com/office/drawing/2014/main" id="{1F245FD6-E342-460D-B074-796A1D169ABB}"/>
            </a:ext>
          </a:extLst>
        </xdr:cNvPr>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34925</xdr:rowOff>
    </xdr:from>
    <xdr:to>
      <xdr:col>81</xdr:col>
      <xdr:colOff>101600</xdr:colOff>
      <xdr:row>106</xdr:row>
      <xdr:rowOff>136525</xdr:rowOff>
    </xdr:to>
    <xdr:sp macro="" textlink="">
      <xdr:nvSpPr>
        <xdr:cNvPr id="882" name="楕円 881">
          <a:extLst>
            <a:ext uri="{FF2B5EF4-FFF2-40B4-BE49-F238E27FC236}">
              <a16:creationId xmlns:a16="http://schemas.microsoft.com/office/drawing/2014/main" id="{678A9CB4-CC5F-46B5-829B-10E64BF751BD}"/>
            </a:ext>
          </a:extLst>
        </xdr:cNvPr>
        <xdr:cNvSpPr/>
      </xdr:nvSpPr>
      <xdr:spPr>
        <a:xfrm>
          <a:off x="15430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85725</xdr:rowOff>
    </xdr:from>
    <xdr:to>
      <xdr:col>85</xdr:col>
      <xdr:colOff>127000</xdr:colOff>
      <xdr:row>106</xdr:row>
      <xdr:rowOff>99061</xdr:rowOff>
    </xdr:to>
    <xdr:cxnSp macro="">
      <xdr:nvCxnSpPr>
        <xdr:cNvPr id="883" name="直線コネクタ 882">
          <a:extLst>
            <a:ext uri="{FF2B5EF4-FFF2-40B4-BE49-F238E27FC236}">
              <a16:creationId xmlns:a16="http://schemas.microsoft.com/office/drawing/2014/main" id="{544F1CE0-88F8-4E32-96D4-16A0B20ABE46}"/>
            </a:ext>
          </a:extLst>
        </xdr:cNvPr>
        <xdr:cNvCxnSpPr/>
      </xdr:nvCxnSpPr>
      <xdr:spPr>
        <a:xfrm>
          <a:off x="15481300" y="1825942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xdr:rowOff>
    </xdr:from>
    <xdr:to>
      <xdr:col>76</xdr:col>
      <xdr:colOff>165100</xdr:colOff>
      <xdr:row>106</xdr:row>
      <xdr:rowOff>106045</xdr:rowOff>
    </xdr:to>
    <xdr:sp macro="" textlink="">
      <xdr:nvSpPr>
        <xdr:cNvPr id="884" name="楕円 883">
          <a:extLst>
            <a:ext uri="{FF2B5EF4-FFF2-40B4-BE49-F238E27FC236}">
              <a16:creationId xmlns:a16="http://schemas.microsoft.com/office/drawing/2014/main" id="{98B5B3AD-D9C5-4088-B703-627CE0D37EB4}"/>
            </a:ext>
          </a:extLst>
        </xdr:cNvPr>
        <xdr:cNvSpPr/>
      </xdr:nvSpPr>
      <xdr:spPr>
        <a:xfrm>
          <a:off x="14541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55245</xdr:rowOff>
    </xdr:from>
    <xdr:to>
      <xdr:col>81</xdr:col>
      <xdr:colOff>50800</xdr:colOff>
      <xdr:row>106</xdr:row>
      <xdr:rowOff>85725</xdr:rowOff>
    </xdr:to>
    <xdr:cxnSp macro="">
      <xdr:nvCxnSpPr>
        <xdr:cNvPr id="885" name="直線コネクタ 884">
          <a:extLst>
            <a:ext uri="{FF2B5EF4-FFF2-40B4-BE49-F238E27FC236}">
              <a16:creationId xmlns:a16="http://schemas.microsoft.com/office/drawing/2014/main" id="{2018D78B-D58C-4F1E-B5E8-982EC3EC1E91}"/>
            </a:ext>
          </a:extLst>
        </xdr:cNvPr>
        <xdr:cNvCxnSpPr/>
      </xdr:nvCxnSpPr>
      <xdr:spPr>
        <a:xfrm>
          <a:off x="14592300" y="182289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143511</xdr:rowOff>
    </xdr:from>
    <xdr:to>
      <xdr:col>72</xdr:col>
      <xdr:colOff>38100</xdr:colOff>
      <xdr:row>106</xdr:row>
      <xdr:rowOff>73661</xdr:rowOff>
    </xdr:to>
    <xdr:sp macro="" textlink="">
      <xdr:nvSpPr>
        <xdr:cNvPr id="886" name="楕円 885">
          <a:extLst>
            <a:ext uri="{FF2B5EF4-FFF2-40B4-BE49-F238E27FC236}">
              <a16:creationId xmlns:a16="http://schemas.microsoft.com/office/drawing/2014/main" id="{E7D82728-4817-44D3-BE48-5D17AC72FB55}"/>
            </a:ext>
          </a:extLst>
        </xdr:cNvPr>
        <xdr:cNvSpPr/>
      </xdr:nvSpPr>
      <xdr:spPr>
        <a:xfrm>
          <a:off x="13652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22861</xdr:rowOff>
    </xdr:from>
    <xdr:to>
      <xdr:col>76</xdr:col>
      <xdr:colOff>114300</xdr:colOff>
      <xdr:row>106</xdr:row>
      <xdr:rowOff>55245</xdr:rowOff>
    </xdr:to>
    <xdr:cxnSp macro="">
      <xdr:nvCxnSpPr>
        <xdr:cNvPr id="887" name="直線コネクタ 886">
          <a:extLst>
            <a:ext uri="{FF2B5EF4-FFF2-40B4-BE49-F238E27FC236}">
              <a16:creationId xmlns:a16="http://schemas.microsoft.com/office/drawing/2014/main" id="{2DC08686-CAAE-4183-8B26-0A6B6BB97F7D}"/>
            </a:ext>
          </a:extLst>
        </xdr:cNvPr>
        <xdr:cNvCxnSpPr/>
      </xdr:nvCxnSpPr>
      <xdr:spPr>
        <a:xfrm>
          <a:off x="13703300" y="181965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107314</xdr:rowOff>
    </xdr:from>
    <xdr:to>
      <xdr:col>67</xdr:col>
      <xdr:colOff>101600</xdr:colOff>
      <xdr:row>106</xdr:row>
      <xdr:rowOff>37464</xdr:rowOff>
    </xdr:to>
    <xdr:sp macro="" textlink="">
      <xdr:nvSpPr>
        <xdr:cNvPr id="888" name="楕円 887">
          <a:extLst>
            <a:ext uri="{FF2B5EF4-FFF2-40B4-BE49-F238E27FC236}">
              <a16:creationId xmlns:a16="http://schemas.microsoft.com/office/drawing/2014/main" id="{CD011142-FB39-4A84-AD29-67D011B0A75D}"/>
            </a:ext>
          </a:extLst>
        </xdr:cNvPr>
        <xdr:cNvSpPr/>
      </xdr:nvSpPr>
      <xdr:spPr>
        <a:xfrm>
          <a:off x="12763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158114</xdr:rowOff>
    </xdr:from>
    <xdr:to>
      <xdr:col>71</xdr:col>
      <xdr:colOff>177800</xdr:colOff>
      <xdr:row>106</xdr:row>
      <xdr:rowOff>22861</xdr:rowOff>
    </xdr:to>
    <xdr:cxnSp macro="">
      <xdr:nvCxnSpPr>
        <xdr:cNvPr id="889" name="直線コネクタ 888">
          <a:extLst>
            <a:ext uri="{FF2B5EF4-FFF2-40B4-BE49-F238E27FC236}">
              <a16:creationId xmlns:a16="http://schemas.microsoft.com/office/drawing/2014/main" id="{B403CBF1-2C3F-42F0-B77D-CBEA067CEBDA}"/>
            </a:ext>
          </a:extLst>
        </xdr:cNvPr>
        <xdr:cNvCxnSpPr/>
      </xdr:nvCxnSpPr>
      <xdr:spPr>
        <a:xfrm>
          <a:off x="12814300" y="181603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A716187B-0D5A-4A7B-B26D-B62BC13B6313}"/>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8AFBF043-036B-4193-A12D-3F8CE8B84E77}"/>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31EB14BA-5AD8-4D7F-BBF1-341206F63372}"/>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31DF1839-34AC-462A-A017-5EF1D7D52A3A}"/>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127652</xdr:rowOff>
    </xdr:from>
    <xdr:ext cx="405111" cy="259045"/>
    <xdr:sp macro="" textlink="">
      <xdr:nvSpPr>
        <xdr:cNvPr id="894" name="n_1mainValue【庁舎】&#10;有形固定資産減価償却率">
          <a:extLst>
            <a:ext uri="{FF2B5EF4-FFF2-40B4-BE49-F238E27FC236}">
              <a16:creationId xmlns:a16="http://schemas.microsoft.com/office/drawing/2014/main" id="{59AC5530-5D0C-4353-AE15-C044789223C8}"/>
            </a:ext>
          </a:extLst>
        </xdr:cNvPr>
        <xdr:cNvSpPr txBox="1"/>
      </xdr:nvSpPr>
      <xdr:spPr>
        <a:xfrm>
          <a:off x="15266044"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97172</xdr:rowOff>
    </xdr:from>
    <xdr:ext cx="405111" cy="259045"/>
    <xdr:sp macro="" textlink="">
      <xdr:nvSpPr>
        <xdr:cNvPr id="895" name="n_2mainValue【庁舎】&#10;有形固定資産減価償却率">
          <a:extLst>
            <a:ext uri="{FF2B5EF4-FFF2-40B4-BE49-F238E27FC236}">
              <a16:creationId xmlns:a16="http://schemas.microsoft.com/office/drawing/2014/main" id="{677A2A8F-FC37-45FE-89F2-5E6A2C67C750}"/>
            </a:ext>
          </a:extLst>
        </xdr:cNvPr>
        <xdr:cNvSpPr txBox="1"/>
      </xdr:nvSpPr>
      <xdr:spPr>
        <a:xfrm>
          <a:off x="143897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64788</xdr:rowOff>
    </xdr:from>
    <xdr:ext cx="405111" cy="259045"/>
    <xdr:sp macro="" textlink="">
      <xdr:nvSpPr>
        <xdr:cNvPr id="896" name="n_3mainValue【庁舎】&#10;有形固定資産減価償却率">
          <a:extLst>
            <a:ext uri="{FF2B5EF4-FFF2-40B4-BE49-F238E27FC236}">
              <a16:creationId xmlns:a16="http://schemas.microsoft.com/office/drawing/2014/main" id="{96E157EF-28CE-49A5-9C9C-EBC111084213}"/>
            </a:ext>
          </a:extLst>
        </xdr:cNvPr>
        <xdr:cNvSpPr txBox="1"/>
      </xdr:nvSpPr>
      <xdr:spPr>
        <a:xfrm>
          <a:off x="135007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28591</xdr:rowOff>
    </xdr:from>
    <xdr:ext cx="405111" cy="259045"/>
    <xdr:sp macro="" textlink="">
      <xdr:nvSpPr>
        <xdr:cNvPr id="897" name="n_4mainValue【庁舎】&#10;有形固定資産減価償却率">
          <a:extLst>
            <a:ext uri="{FF2B5EF4-FFF2-40B4-BE49-F238E27FC236}">
              <a16:creationId xmlns:a16="http://schemas.microsoft.com/office/drawing/2014/main" id="{3EFA3614-A0EB-4FFD-A7A3-F22C04C3F8C2}"/>
            </a:ext>
          </a:extLst>
        </xdr:cNvPr>
        <xdr:cNvSpPr txBox="1"/>
      </xdr:nvSpPr>
      <xdr:spPr>
        <a:xfrm>
          <a:off x="12611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C4779CB-89FF-42D7-8D0F-CAD552D69D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30900D15-82CA-45E4-95E3-09EA374D4D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215E1BF-482A-42BA-A829-C017C96497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7D02DAE-A8F9-4278-81B1-32D426A0B25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52FA0EC-D053-4E0A-BE39-027AF554E3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53F64B2E-13C1-4105-AE0D-562FD00DEC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DC78811B-8132-44E8-BB23-EDBC989086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BF405F8E-072E-477E-8683-C1E2C16518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22DC3FF-E1A2-4E1F-AC0E-714051031B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B5041AA2-CBC9-46AD-A4B6-3C2904A53C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2822EC1A-D9D8-452A-9B1E-81119AAB049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26554585-87CB-4966-AE46-2AC52ADC35E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FA1B8FD3-A329-422C-A392-63B5243FAC4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97EB184F-3C30-407A-9B9B-ED07D6F8BEF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D6A72CEE-D1B8-4289-BE50-D07EF3ADCF6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BCB81D55-9022-459D-81A7-8D62F624CC5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FAE5F6F3-9774-454A-93D0-B40E56E3277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14C25E16-7A9E-4BA7-A393-35417436D2D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734B181A-E9B0-48BF-9ABF-0CAA564D13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3B46EBCE-1B84-44D6-A942-207A4DF42C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A1BDC0B2-264D-4DBB-BBE8-BBB2E61097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7954FE3C-78DC-419B-AA63-72DF6C3A1786}"/>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70D16135-446F-4A27-AE66-DB6735E7D6EE}"/>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FBA0EA66-9CD8-4FA3-BB58-82E1355CC2D5}"/>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970B2E72-C11E-4E77-80FB-2F336BB07449}"/>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CDC6D29F-1DE4-4D88-B104-E38ED52F6246}"/>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16CD0820-EDED-46DF-B588-5AD373D8612C}"/>
            </a:ext>
          </a:extLst>
        </xdr:cNvPr>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EDC12D80-6562-45CD-B3F8-C87594B0A340}"/>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C90E01F6-0E3F-489A-BC21-1E048DB68511}"/>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190F1204-60FD-42D4-A3B3-E2A7CC0467D5}"/>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8DA56114-9A69-4642-8BF1-5DD28D06153E}"/>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7DE23FAA-094F-43FD-9474-314FD72C9D0E}"/>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37A9FDC-8E4D-48E7-9E9B-B80081D5971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DB65A10-57B3-413B-9ACF-A25C3D151DE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31D5A6F-63A6-4CAF-BFCC-856F0C3D4C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9D99C4D-724F-47AD-B878-2FA6440E20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6EB1132-3422-4438-9C8B-C5166EB0FB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155702</xdr:rowOff>
    </xdr:from>
    <xdr:to>
      <xdr:col>116</xdr:col>
      <xdr:colOff>114300</xdr:colOff>
      <xdr:row>104</xdr:row>
      <xdr:rowOff>85852</xdr:rowOff>
    </xdr:to>
    <xdr:sp macro="" textlink="">
      <xdr:nvSpPr>
        <xdr:cNvPr id="935" name="楕円 934">
          <a:extLst>
            <a:ext uri="{FF2B5EF4-FFF2-40B4-BE49-F238E27FC236}">
              <a16:creationId xmlns:a16="http://schemas.microsoft.com/office/drawing/2014/main" id="{BECC8520-FA18-4A63-A9BE-DFCD1B5E1E20}"/>
            </a:ext>
          </a:extLst>
        </xdr:cNvPr>
        <xdr:cNvSpPr/>
      </xdr:nvSpPr>
      <xdr:spPr>
        <a:xfrm>
          <a:off x="221107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134129</xdr:rowOff>
    </xdr:from>
    <xdr:ext cx="469744" cy="259045"/>
    <xdr:sp macro="" textlink="">
      <xdr:nvSpPr>
        <xdr:cNvPr id="936" name="【庁舎】&#10;一人当たり面積該当値テキスト">
          <a:extLst>
            <a:ext uri="{FF2B5EF4-FFF2-40B4-BE49-F238E27FC236}">
              <a16:creationId xmlns:a16="http://schemas.microsoft.com/office/drawing/2014/main" id="{0375B74A-794F-4620-B987-35E6F288316E}"/>
            </a:ext>
          </a:extLst>
        </xdr:cNvPr>
        <xdr:cNvSpPr txBox="1"/>
      </xdr:nvSpPr>
      <xdr:spPr>
        <a:xfrm>
          <a:off x="22199600" y="1779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160274</xdr:rowOff>
    </xdr:from>
    <xdr:to>
      <xdr:col>112</xdr:col>
      <xdr:colOff>38100</xdr:colOff>
      <xdr:row>104</xdr:row>
      <xdr:rowOff>90424</xdr:rowOff>
    </xdr:to>
    <xdr:sp macro="" textlink="">
      <xdr:nvSpPr>
        <xdr:cNvPr id="937" name="楕円 936">
          <a:extLst>
            <a:ext uri="{FF2B5EF4-FFF2-40B4-BE49-F238E27FC236}">
              <a16:creationId xmlns:a16="http://schemas.microsoft.com/office/drawing/2014/main" id="{DA12CB6F-5CC8-4528-B64B-967FC84B8D25}"/>
            </a:ext>
          </a:extLst>
        </xdr:cNvPr>
        <xdr:cNvSpPr/>
      </xdr:nvSpPr>
      <xdr:spPr>
        <a:xfrm>
          <a:off x="21272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35052</xdr:rowOff>
    </xdr:from>
    <xdr:to>
      <xdr:col>116</xdr:col>
      <xdr:colOff>63500</xdr:colOff>
      <xdr:row>104</xdr:row>
      <xdr:rowOff>39624</xdr:rowOff>
    </xdr:to>
    <xdr:cxnSp macro="">
      <xdr:nvCxnSpPr>
        <xdr:cNvPr id="938" name="直線コネクタ 937">
          <a:extLst>
            <a:ext uri="{FF2B5EF4-FFF2-40B4-BE49-F238E27FC236}">
              <a16:creationId xmlns:a16="http://schemas.microsoft.com/office/drawing/2014/main" id="{FEC9A870-C402-437E-8A27-A6C1F6B32BE7}"/>
            </a:ext>
          </a:extLst>
        </xdr:cNvPr>
        <xdr:cNvCxnSpPr/>
      </xdr:nvCxnSpPr>
      <xdr:spPr>
        <a:xfrm flipV="1">
          <a:off x="21323300" y="178658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160274</xdr:rowOff>
    </xdr:from>
    <xdr:to>
      <xdr:col>107</xdr:col>
      <xdr:colOff>101600</xdr:colOff>
      <xdr:row>104</xdr:row>
      <xdr:rowOff>90424</xdr:rowOff>
    </xdr:to>
    <xdr:sp macro="" textlink="">
      <xdr:nvSpPr>
        <xdr:cNvPr id="939" name="楕円 938">
          <a:extLst>
            <a:ext uri="{FF2B5EF4-FFF2-40B4-BE49-F238E27FC236}">
              <a16:creationId xmlns:a16="http://schemas.microsoft.com/office/drawing/2014/main" id="{45E982BB-D65B-41E9-A202-2EE93EB0D35A}"/>
            </a:ext>
          </a:extLst>
        </xdr:cNvPr>
        <xdr:cNvSpPr/>
      </xdr:nvSpPr>
      <xdr:spPr>
        <a:xfrm>
          <a:off x="20383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39624</xdr:rowOff>
    </xdr:from>
    <xdr:to>
      <xdr:col>111</xdr:col>
      <xdr:colOff>177800</xdr:colOff>
      <xdr:row>104</xdr:row>
      <xdr:rowOff>39624</xdr:rowOff>
    </xdr:to>
    <xdr:cxnSp macro="">
      <xdr:nvCxnSpPr>
        <xdr:cNvPr id="940" name="直線コネクタ 939">
          <a:extLst>
            <a:ext uri="{FF2B5EF4-FFF2-40B4-BE49-F238E27FC236}">
              <a16:creationId xmlns:a16="http://schemas.microsoft.com/office/drawing/2014/main" id="{33A4FBEF-D1DC-4E6B-9AFB-4E4009E0B1A4}"/>
            </a:ext>
          </a:extLst>
        </xdr:cNvPr>
        <xdr:cNvCxnSpPr/>
      </xdr:nvCxnSpPr>
      <xdr:spPr>
        <a:xfrm>
          <a:off x="20434300" y="17870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164846</xdr:rowOff>
    </xdr:from>
    <xdr:to>
      <xdr:col>102</xdr:col>
      <xdr:colOff>165100</xdr:colOff>
      <xdr:row>104</xdr:row>
      <xdr:rowOff>94996</xdr:rowOff>
    </xdr:to>
    <xdr:sp macro="" textlink="">
      <xdr:nvSpPr>
        <xdr:cNvPr id="941" name="楕円 940">
          <a:extLst>
            <a:ext uri="{FF2B5EF4-FFF2-40B4-BE49-F238E27FC236}">
              <a16:creationId xmlns:a16="http://schemas.microsoft.com/office/drawing/2014/main" id="{E5A5DD4A-84A0-4700-B4C7-046808A93235}"/>
            </a:ext>
          </a:extLst>
        </xdr:cNvPr>
        <xdr:cNvSpPr/>
      </xdr:nvSpPr>
      <xdr:spPr>
        <a:xfrm>
          <a:off x="19494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39624</xdr:rowOff>
    </xdr:from>
    <xdr:to>
      <xdr:col>107</xdr:col>
      <xdr:colOff>50800</xdr:colOff>
      <xdr:row>104</xdr:row>
      <xdr:rowOff>44196</xdr:rowOff>
    </xdr:to>
    <xdr:cxnSp macro="">
      <xdr:nvCxnSpPr>
        <xdr:cNvPr id="942" name="直線コネクタ 941">
          <a:extLst>
            <a:ext uri="{FF2B5EF4-FFF2-40B4-BE49-F238E27FC236}">
              <a16:creationId xmlns:a16="http://schemas.microsoft.com/office/drawing/2014/main" id="{0F9E4C96-55A4-40E2-83B3-BE69030E9503}"/>
            </a:ext>
          </a:extLst>
        </xdr:cNvPr>
        <xdr:cNvCxnSpPr/>
      </xdr:nvCxnSpPr>
      <xdr:spPr>
        <a:xfrm flipV="1">
          <a:off x="19545300" y="178704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43" name="楕円 942">
          <a:extLst>
            <a:ext uri="{FF2B5EF4-FFF2-40B4-BE49-F238E27FC236}">
              <a16:creationId xmlns:a16="http://schemas.microsoft.com/office/drawing/2014/main" id="{01805023-6D2D-4D86-94D4-9A86CEB723CB}"/>
            </a:ext>
          </a:extLst>
        </xdr:cNvPr>
        <xdr:cNvSpPr/>
      </xdr:nvSpPr>
      <xdr:spPr>
        <a:xfrm>
          <a:off x="18605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44196</xdr:rowOff>
    </xdr:from>
    <xdr:to>
      <xdr:col>102</xdr:col>
      <xdr:colOff>114300</xdr:colOff>
      <xdr:row>104</xdr:row>
      <xdr:rowOff>48768</xdr:rowOff>
    </xdr:to>
    <xdr:cxnSp macro="">
      <xdr:nvCxnSpPr>
        <xdr:cNvPr id="944" name="直線コネクタ 943">
          <a:extLst>
            <a:ext uri="{FF2B5EF4-FFF2-40B4-BE49-F238E27FC236}">
              <a16:creationId xmlns:a16="http://schemas.microsoft.com/office/drawing/2014/main" id="{5C94EC40-1D3E-4142-BD3D-7894F7C3939C}"/>
            </a:ext>
          </a:extLst>
        </xdr:cNvPr>
        <xdr:cNvCxnSpPr/>
      </xdr:nvCxnSpPr>
      <xdr:spPr>
        <a:xfrm flipV="1">
          <a:off x="18656300" y="178749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7390FAD9-DC8B-4528-B90B-65823059EC01}"/>
            </a:ext>
          </a:extLst>
        </xdr:cNvPr>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D16BBF3A-B0CD-4DE0-9384-3335F2D6827A}"/>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a:extLst>
            <a:ext uri="{FF2B5EF4-FFF2-40B4-BE49-F238E27FC236}">
              <a16:creationId xmlns:a16="http://schemas.microsoft.com/office/drawing/2014/main" id="{A995E671-779B-44BD-8D8D-674B59E6AFAB}"/>
            </a:ext>
          </a:extLst>
        </xdr:cNvPr>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a:extLst>
            <a:ext uri="{FF2B5EF4-FFF2-40B4-BE49-F238E27FC236}">
              <a16:creationId xmlns:a16="http://schemas.microsoft.com/office/drawing/2014/main" id="{AB7904FA-9CAB-4415-9A2B-ED2F3FDF259D}"/>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81551</xdr:rowOff>
    </xdr:from>
    <xdr:ext cx="469744" cy="259045"/>
    <xdr:sp macro="" textlink="">
      <xdr:nvSpPr>
        <xdr:cNvPr id="949" name="n_1mainValue【庁舎】&#10;一人当たり面積">
          <a:extLst>
            <a:ext uri="{FF2B5EF4-FFF2-40B4-BE49-F238E27FC236}">
              <a16:creationId xmlns:a16="http://schemas.microsoft.com/office/drawing/2014/main" id="{CFD88A5A-F42F-42EF-A25D-F9192A530B3C}"/>
            </a:ext>
          </a:extLst>
        </xdr:cNvPr>
        <xdr:cNvSpPr txBox="1"/>
      </xdr:nvSpPr>
      <xdr:spPr>
        <a:xfrm>
          <a:off x="2107572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81551</xdr:rowOff>
    </xdr:from>
    <xdr:ext cx="469744" cy="259045"/>
    <xdr:sp macro="" textlink="">
      <xdr:nvSpPr>
        <xdr:cNvPr id="950" name="n_2mainValue【庁舎】&#10;一人当たり面積">
          <a:extLst>
            <a:ext uri="{FF2B5EF4-FFF2-40B4-BE49-F238E27FC236}">
              <a16:creationId xmlns:a16="http://schemas.microsoft.com/office/drawing/2014/main" id="{4F0ED589-AFE3-48A6-AD77-3758B9C8A0A0}"/>
            </a:ext>
          </a:extLst>
        </xdr:cNvPr>
        <xdr:cNvSpPr txBox="1"/>
      </xdr:nvSpPr>
      <xdr:spPr>
        <a:xfrm>
          <a:off x="2019942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86123</xdr:rowOff>
    </xdr:from>
    <xdr:ext cx="469744" cy="259045"/>
    <xdr:sp macro="" textlink="">
      <xdr:nvSpPr>
        <xdr:cNvPr id="951" name="n_3mainValue【庁舎】&#10;一人当たり面積">
          <a:extLst>
            <a:ext uri="{FF2B5EF4-FFF2-40B4-BE49-F238E27FC236}">
              <a16:creationId xmlns:a16="http://schemas.microsoft.com/office/drawing/2014/main" id="{F681A62B-4656-4A0E-9737-66A1BB6A7178}"/>
            </a:ext>
          </a:extLst>
        </xdr:cNvPr>
        <xdr:cNvSpPr txBox="1"/>
      </xdr:nvSpPr>
      <xdr:spPr>
        <a:xfrm>
          <a:off x="19310427" y="1791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52" name="n_4mainValue【庁舎】&#10;一人当たり面積">
          <a:extLst>
            <a:ext uri="{FF2B5EF4-FFF2-40B4-BE49-F238E27FC236}">
              <a16:creationId xmlns:a16="http://schemas.microsoft.com/office/drawing/2014/main" id="{765BC3DD-FDA9-4A44-826F-9D5B3DFF6B4A}"/>
            </a:ext>
          </a:extLst>
        </xdr:cNvPr>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E737698C-EB8E-4F68-9CA5-5939D6F87A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F5690C0C-A7E2-4C59-8F89-C9142805A5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942DE56E-F5FA-4BAC-8714-39D3B6373F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類似団体等と比較して特に有形固定資産減価償却率が高くなっている施設は、「消防施設」、「庁舎」、「体育館・プール」であり、特に低くなっている施設は「保健センター・保健所」である。</a:t>
          </a:r>
        </a:p>
        <a:p>
          <a:r>
            <a:rPr kumimoji="1" lang="ja-JP" altLang="en-US" sz="1300">
              <a:latin typeface="ＭＳ Ｐゴシック" panose="020B0600070205080204" pitchFamily="50" charset="-128"/>
              <a:ea typeface="ＭＳ Ｐゴシック" panose="020B0600070205080204" pitchFamily="50" charset="-128"/>
            </a:rPr>
            <a:t>　「消防施設」、「体育館・プール」については、全体的に老朽化が進んでいる。消防施設は主に消防団に係る施設の老朽化が進んでいる。体育館・プールについては、公共施設マネジメントに基づき、令和２年度から５つの地区体育館の長寿命化及び非構造部材耐震化のため順次改修を行い、市民の健康増進や防災の拠点整備に取り組んでいる。また、運動公園プールの改修を今後予定しており、各体育施設の老朽化対策に取り組んでいるところである。</a:t>
          </a:r>
        </a:p>
        <a:p>
          <a:r>
            <a:rPr kumimoji="1" lang="ja-JP" altLang="en-US" sz="1300">
              <a:latin typeface="ＭＳ Ｐゴシック" panose="020B0600070205080204" pitchFamily="50" charset="-128"/>
              <a:ea typeface="ＭＳ Ｐゴシック" panose="020B0600070205080204" pitchFamily="50" charset="-128"/>
            </a:rPr>
            <a:t>　「庁舎」については、本庁舎は市の中枢施設であるが、耐震性能が低いため耐震化に向けた早急な取組が必要である。施設の耐震化にあわせて、本庁舎の一部建替えを行う。　</a:t>
          </a:r>
        </a:p>
        <a:p>
          <a:r>
            <a:rPr kumimoji="1" lang="ja-JP" altLang="en-US" sz="1300">
              <a:latin typeface="ＭＳ Ｐゴシック" panose="020B0600070205080204" pitchFamily="50" charset="-128"/>
              <a:ea typeface="ＭＳ Ｐゴシック" panose="020B0600070205080204" pitchFamily="50" charset="-128"/>
            </a:rPr>
            <a:t>　また、「保健センター・保健所」については、健康福祉センターのみが該当するが、市の施設としては比較的新しいため、有形固定資産減価償却率は低くなっている。その反面、特殊な設備や機器を有する施設であることから、維持管理・更新に多額の費用が見込まれる。今後、施設の一部機能については、民間との役割分担等を考慮して長期的な視点で見直しを図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類似団体の平均は上回っており、財政力指数自体も大きな変動もなく高い水準で推移している</a:t>
          </a:r>
          <a:r>
            <a:rPr kumimoji="1" lang="ja-JP" altLang="en-US" sz="1100">
              <a:solidFill>
                <a:schemeClr val="dk1"/>
              </a:solidFill>
              <a:effectLst/>
              <a:latin typeface="+mn-lt"/>
              <a:ea typeface="+mn-ea"/>
              <a:cs typeface="+mn-cs"/>
            </a:rPr>
            <a:t>が、徐々に下がってきている。</a:t>
          </a:r>
          <a:endParaRPr lang="ja-JP" altLang="ja-JP" sz="1400">
            <a:effectLst/>
          </a:endParaRPr>
        </a:p>
        <a:p>
          <a:r>
            <a:rPr kumimoji="1" lang="ja-JP" altLang="ja-JP" sz="1100">
              <a:solidFill>
                <a:schemeClr val="dk1"/>
              </a:solidFill>
              <a:effectLst/>
              <a:latin typeface="+mn-lt"/>
              <a:ea typeface="+mn-ea"/>
              <a:cs typeface="+mn-cs"/>
            </a:rPr>
            <a:t>　人口減少や少子高齢化が進む中で、税収については増加要因となる材料が乏しい状況であることから、市税徴収の強化、企業誘致の促進による歳入の確保に努め、人件費、扶助費、公債費の経常的経費の一層の削減に取り組み、更なる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7257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109765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臨時財政対策債の減があったものの、市税の増等により、全体で</a:t>
          </a:r>
          <a:r>
            <a:rPr kumimoji="1" lang="en-US" altLang="ja-JP" sz="1100">
              <a:solidFill>
                <a:schemeClr val="dk1"/>
              </a:solidFill>
              <a:effectLst/>
              <a:latin typeface="+mn-lt"/>
              <a:ea typeface="+mn-ea"/>
              <a:cs typeface="+mn-cs"/>
            </a:rPr>
            <a:t>197,729</a:t>
          </a:r>
          <a:r>
            <a:rPr kumimoji="1" lang="ja-JP" altLang="en-US" sz="1100">
              <a:solidFill>
                <a:schemeClr val="dk1"/>
              </a:solidFill>
              <a:effectLst/>
              <a:latin typeface="+mn-lt"/>
              <a:ea typeface="+mn-ea"/>
              <a:cs typeface="+mn-cs"/>
            </a:rPr>
            <a:t>千円の増加となり</a:t>
          </a:r>
          <a:r>
            <a:rPr kumimoji="1" lang="ja-JP" altLang="ja-JP" sz="1100">
              <a:solidFill>
                <a:schemeClr val="dk1"/>
              </a:solidFill>
              <a:effectLst/>
              <a:latin typeface="+mn-lt"/>
              <a:ea typeface="+mn-ea"/>
              <a:cs typeface="+mn-cs"/>
            </a:rPr>
            <a:t>分母である経常一般財源収入が増額となった。しかし、分子である経常経費充当一般財源等は、</a:t>
          </a:r>
          <a:r>
            <a:rPr kumimoji="1" lang="ja-JP" altLang="en-US" sz="1100">
              <a:solidFill>
                <a:schemeClr val="dk1"/>
              </a:solidFill>
              <a:effectLst/>
              <a:latin typeface="+mn-lt"/>
              <a:ea typeface="+mn-ea"/>
              <a:cs typeface="+mn-cs"/>
            </a:rPr>
            <a:t>会計年度任用職員給与等の増の影響で人件費が増加となったこと</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各種の扶助費等の</a:t>
          </a:r>
          <a:r>
            <a:rPr kumimoji="1" lang="ja-JP" altLang="ja-JP" sz="1100">
              <a:solidFill>
                <a:schemeClr val="dk1"/>
              </a:solidFill>
              <a:effectLst/>
              <a:latin typeface="+mn-lt"/>
              <a:ea typeface="+mn-ea"/>
              <a:cs typeface="+mn-cs"/>
            </a:rPr>
            <a:t>増などの影響により</a:t>
          </a:r>
          <a:r>
            <a:rPr kumimoji="1" lang="ja-JP" altLang="en-US" sz="1100">
              <a:solidFill>
                <a:schemeClr val="dk1"/>
              </a:solidFill>
              <a:effectLst/>
              <a:latin typeface="+mn-lt"/>
              <a:ea typeface="+mn-ea"/>
              <a:cs typeface="+mn-cs"/>
            </a:rPr>
            <a:t>分子も増加しており、</a:t>
          </a:r>
          <a:r>
            <a:rPr kumimoji="1" lang="ja-JP" altLang="ja-JP" sz="1100">
              <a:solidFill>
                <a:schemeClr val="dk1"/>
              </a:solidFill>
              <a:effectLst/>
              <a:latin typeface="+mn-lt"/>
              <a:ea typeface="+mn-ea"/>
              <a:cs typeface="+mn-cs"/>
            </a:rPr>
            <a:t>経常収支比率は前年度から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a:t>
          </a:r>
          <a:r>
            <a:rPr kumimoji="1" lang="en-US" altLang="ja-JP" sz="1100">
              <a:solidFill>
                <a:schemeClr val="dk1"/>
              </a:solidFill>
              <a:effectLst/>
              <a:latin typeface="+mn-lt"/>
              <a:ea typeface="+mn-ea"/>
              <a:cs typeface="+mn-cs"/>
            </a:rPr>
            <a:t>97.8</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県内団体の中でも比率が高い状況</a:t>
          </a:r>
          <a:r>
            <a:rPr kumimoji="1" lang="ja-JP" altLang="en-US" sz="1100">
              <a:solidFill>
                <a:schemeClr val="dk1"/>
              </a:solidFill>
              <a:effectLst/>
              <a:latin typeface="+mn-lt"/>
              <a:ea typeface="+mn-ea"/>
              <a:cs typeface="+mn-cs"/>
            </a:rPr>
            <a:t>で推移している</a:t>
          </a:r>
          <a:r>
            <a:rPr kumimoji="1" lang="ja-JP" altLang="ja-JP" sz="1100">
              <a:solidFill>
                <a:schemeClr val="dk1"/>
              </a:solidFill>
              <a:effectLst/>
              <a:latin typeface="+mn-lt"/>
              <a:ea typeface="+mn-ea"/>
              <a:cs typeface="+mn-cs"/>
            </a:rPr>
            <a:t>ため、次年度以降は改善が図れるよう、経常経費の抑制に努めるとともに、市税を中心とした自主財源の確保を図る。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63</xdr:row>
      <xdr:rowOff>128778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530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63</xdr:row>
      <xdr:rowOff>123952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8178"/>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63</xdr:row>
      <xdr:rowOff>90170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6817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90170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6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145305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人件費・物件費等が類似団体平均と比較して低くなっている要因は、主に行政改革の取組によるものである。平成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年度頃から平成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年度頃までの職員採用の抑制、組織・人事の見直しの他に、民間でも実施可能な事業の委託化を進めたことや、事務事業の見直し等により経費の削減を図ってきたことが要因と考えられる。</a:t>
          </a:r>
          <a:endParaRPr lang="ja-JP" altLang="ja-JP" sz="1400">
            <a:effectLst/>
          </a:endParaRPr>
        </a:p>
        <a:p>
          <a:r>
            <a:rPr kumimoji="1" lang="ja-JP" altLang="ja-JP" sz="1100">
              <a:solidFill>
                <a:schemeClr val="dk1"/>
              </a:solidFill>
              <a:effectLst/>
              <a:latin typeface="+mn-lt"/>
              <a:ea typeface="+mn-ea"/>
              <a:cs typeface="+mn-cs"/>
            </a:rPr>
            <a:t>　今後も市民サービスの低下に直結しないよう配慮しつつ、人件費・物件費の適正化について取り組んでいく。</a:t>
          </a:r>
          <a:endParaRPr lang="ja-JP" altLang="ja-JP" sz="1400">
            <a:effectLst/>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20374</xdr:rowOff>
    </xdr:from>
    <xdr:to>
      <xdr:col>23</xdr:col>
      <xdr:colOff>133350</xdr:colOff>
      <xdr:row>82</xdr:row>
      <xdr:rowOff>79894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79274"/>
          <a:ext cx="8382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162105</xdr:rowOff>
    </xdr:from>
    <xdr:to>
      <xdr:col>19</xdr:col>
      <xdr:colOff>133350</xdr:colOff>
      <xdr:row>82</xdr:row>
      <xdr:rowOff>79894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9555"/>
          <a:ext cx="889000" cy="8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132330</xdr:rowOff>
    </xdr:from>
    <xdr:to>
      <xdr:col>15</xdr:col>
      <xdr:colOff>82550</xdr:colOff>
      <xdr:row>81</xdr:row>
      <xdr:rowOff>162105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9780"/>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4724</xdr:rowOff>
    </xdr:from>
    <xdr:to>
      <xdr:col>11</xdr:col>
      <xdr:colOff>31750</xdr:colOff>
      <xdr:row>81</xdr:row>
      <xdr:rowOff>132330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2174"/>
          <a:ext cx="889000" cy="1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141024</xdr:rowOff>
    </xdr:from>
    <xdr:to>
      <xdr:col>23</xdr:col>
      <xdr:colOff>184150</xdr:colOff>
      <xdr:row>82</xdr:row>
      <xdr:rowOff>71174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157551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29094</xdr:rowOff>
    </xdr:from>
    <xdr:to>
      <xdr:col>19</xdr:col>
      <xdr:colOff>184150</xdr:colOff>
      <xdr:row>82</xdr:row>
      <xdr:rowOff>130694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140871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56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111305</xdr:rowOff>
    </xdr:from>
    <xdr:to>
      <xdr:col>15</xdr:col>
      <xdr:colOff>133350</xdr:colOff>
      <xdr:row>82</xdr:row>
      <xdr:rowOff>41455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51632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81530</xdr:rowOff>
    </xdr:from>
    <xdr:to>
      <xdr:col>11</xdr:col>
      <xdr:colOff>82550</xdr:colOff>
      <xdr:row>82</xdr:row>
      <xdr:rowOff>11680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21857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125374</xdr:rowOff>
    </xdr:from>
    <xdr:to>
      <xdr:col>7</xdr:col>
      <xdr:colOff>31750</xdr:colOff>
      <xdr:row>81</xdr:row>
      <xdr:rowOff>55524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65701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1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101.1</a:t>
          </a:r>
          <a:r>
            <a:rPr kumimoji="1" lang="ja-JP" altLang="ja-JP" sz="1100">
              <a:solidFill>
                <a:schemeClr val="dk1"/>
              </a:solidFill>
              <a:effectLst/>
              <a:latin typeface="+mn-lt"/>
              <a:ea typeface="+mn-ea"/>
              <a:cs typeface="+mn-cs"/>
            </a:rPr>
            <a:t>であり、これは、類似団体平均</a:t>
          </a:r>
          <a:r>
            <a:rPr kumimoji="1" lang="en-US" altLang="ja-JP" sz="1100">
              <a:solidFill>
                <a:schemeClr val="dk1"/>
              </a:solidFill>
              <a:effectLst/>
              <a:latin typeface="+mn-lt"/>
              <a:ea typeface="+mn-ea"/>
              <a:cs typeface="+mn-cs"/>
            </a:rPr>
            <a:t>98.7</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ポイント、全国市平均</a:t>
          </a:r>
          <a:r>
            <a:rPr kumimoji="1" lang="en-US" altLang="ja-JP" sz="1100">
              <a:solidFill>
                <a:schemeClr val="dk1"/>
              </a:solidFill>
              <a:effectLst/>
              <a:latin typeface="+mn-lt"/>
              <a:ea typeface="+mn-ea"/>
              <a:cs typeface="+mn-cs"/>
            </a:rPr>
            <a:t>98.6</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ラスパイレス指数が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ている要因は、上位級の在職比率が高いこと、高齢層職員の昇給抑制を実施していないこと、人材確保のため初任給を国より高く設定していること等が考えられる。今後もラスパイレス指数を引き下げるための取組について研究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324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32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88</xdr:row>
      <xdr:rowOff>103414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32479"/>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155121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年度にかけて、職員</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割削減を目標とし、職員の削減に努めてきたが、同時に、新たな行政需要等に対応するために必要な職員の配置を行った結果、平成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年度以降は増加傾向となっている。それでも人口千人当たりの職員数は類似団体平均を下回っている。</a:t>
          </a:r>
          <a:endParaRPr lang="ja-JP" altLang="ja-JP" sz="1400">
            <a:effectLst/>
          </a:endParaRPr>
        </a:p>
        <a:p>
          <a:r>
            <a:rPr lang="ja-JP" altLang="ja-JP" sz="1100">
              <a:solidFill>
                <a:schemeClr val="dk1"/>
              </a:solidFill>
              <a:effectLst/>
              <a:latin typeface="+mn-lt"/>
              <a:ea typeface="+mn-ea"/>
              <a:cs typeface="+mn-cs"/>
            </a:rPr>
            <a:t>　今後の職員数については、毎年の定員管理において、働き方改革の推進を考慮しつつ、社会情勢を見据えながら、引き続き職員数の適正な管理を行っていく。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98743</xdr:rowOff>
    </xdr:from>
    <xdr:to>
      <xdr:col>81</xdr:col>
      <xdr:colOff>44450</xdr:colOff>
      <xdr:row>62</xdr:row>
      <xdr:rowOff>106786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2864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80645</xdr:rowOff>
    </xdr:from>
    <xdr:to>
      <xdr:col>77</xdr:col>
      <xdr:colOff>44450</xdr:colOff>
      <xdr:row>62</xdr:row>
      <xdr:rowOff>98743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105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80645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025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72602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984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55986</xdr:rowOff>
    </xdr:from>
    <xdr:to>
      <xdr:col>81</xdr:col>
      <xdr:colOff>95250</xdr:colOff>
      <xdr:row>62</xdr:row>
      <xdr:rowOff>157586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72513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47943</xdr:rowOff>
    </xdr:from>
    <xdr:to>
      <xdr:col>77</xdr:col>
      <xdr:colOff>95250</xdr:colOff>
      <xdr:row>62</xdr:row>
      <xdr:rowOff>149543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159720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29845</xdr:rowOff>
    </xdr:from>
    <xdr:to>
      <xdr:col>73</xdr:col>
      <xdr:colOff>44450</xdr:colOff>
      <xdr:row>62</xdr:row>
      <xdr:rowOff>131445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141622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21802</xdr:rowOff>
    </xdr:from>
    <xdr:to>
      <xdr:col>68</xdr:col>
      <xdr:colOff>203200</xdr:colOff>
      <xdr:row>62</xdr:row>
      <xdr:rowOff>123402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133579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129557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実質公債費比率は過去からの起債抑制政策により、類似団体平均を下回って推移している。平成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年度までは減少傾向で推移していたが、平成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年度以降は学校耐震化や大規模改修等による元利償還金が上昇傾向となっており、比率が悪化してきている。</a:t>
          </a:r>
          <a:endParaRPr lang="ja-JP" altLang="ja-JP" sz="1400">
            <a:effectLst/>
          </a:endParaRPr>
        </a:p>
        <a:p>
          <a:r>
            <a:rPr kumimoji="1" lang="ja-JP" altLang="ja-JP" sz="1100">
              <a:solidFill>
                <a:schemeClr val="dk1"/>
              </a:solidFill>
              <a:effectLst/>
              <a:latin typeface="+mn-lt"/>
              <a:ea typeface="+mn-ea"/>
              <a:cs typeface="+mn-cs"/>
            </a:rPr>
            <a:t>　今後は市役所整備をはじめとする公共施設マネジメントによる公共施設の改修等が多く見込まれるため、実施事業の精査や償還額の平準化等を図り、実質公債費比率の急激な上昇の抑制に努めていく。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92528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160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58057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241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137583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3220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39</xdr:row>
      <xdr:rowOff>45659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287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62895</xdr:rowOff>
    </xdr:from>
    <xdr:to>
      <xdr:col>64</xdr:col>
      <xdr:colOff>152400</xdr:colOff>
      <xdr:row>38</xdr:row>
      <xdr:rowOff>164495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3222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将来負担比率は類似団体平均を上回って推移しているものの、前年度に比べ</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ポイントの改善が見られた。その要因としては、</a:t>
          </a:r>
          <a:r>
            <a:rPr lang="ja-JP" altLang="ja-JP" sz="1100">
              <a:solidFill>
                <a:schemeClr val="dk1"/>
              </a:solidFill>
              <a:effectLst/>
              <a:latin typeface="+mn-lt"/>
              <a:ea typeface="+mn-ea"/>
              <a:cs typeface="+mn-cs"/>
            </a:rPr>
            <a:t>分子の一部である「将来負担額」が減少したこ</a:t>
          </a:r>
          <a:r>
            <a:rPr lang="ja-JP" altLang="en-US" sz="1100">
              <a:solidFill>
                <a:schemeClr val="dk1"/>
              </a:solidFill>
              <a:effectLst/>
              <a:latin typeface="+mn-lt"/>
              <a:ea typeface="+mn-ea"/>
              <a:cs typeface="+mn-cs"/>
            </a:rPr>
            <a:t>とによるものである。中でも</a:t>
          </a:r>
          <a:r>
            <a:rPr lang="ja-JP" altLang="ja-JP" sz="1100">
              <a:solidFill>
                <a:schemeClr val="dk1"/>
              </a:solidFill>
              <a:effectLst/>
              <a:latin typeface="+mn-lt"/>
              <a:ea typeface="+mn-ea"/>
              <a:cs typeface="+mn-cs"/>
            </a:rPr>
            <a:t>「地方債の現在高」は約</a:t>
          </a:r>
          <a:r>
            <a:rPr lang="en-US" altLang="ja-JP" sz="1100">
              <a:solidFill>
                <a:schemeClr val="dk1"/>
              </a:solidFill>
              <a:effectLst/>
              <a:latin typeface="+mn-lt"/>
              <a:ea typeface="+mn-ea"/>
              <a:cs typeface="+mn-cs"/>
            </a:rPr>
            <a:t>289</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2,300</a:t>
          </a:r>
          <a:r>
            <a:rPr lang="ja-JP" altLang="ja-JP" sz="1100">
              <a:solidFill>
                <a:schemeClr val="dk1"/>
              </a:solidFill>
              <a:effectLst/>
              <a:latin typeface="+mn-lt"/>
              <a:ea typeface="+mn-ea"/>
              <a:cs typeface="+mn-cs"/>
            </a:rPr>
            <a:t>万円となっており、４年度に比べ、約</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1,900</a:t>
          </a:r>
          <a:r>
            <a:rPr lang="ja-JP" altLang="ja-JP" sz="1100">
              <a:solidFill>
                <a:schemeClr val="dk1"/>
              </a:solidFill>
              <a:effectLst/>
              <a:latin typeface="+mn-lt"/>
              <a:ea typeface="+mn-ea"/>
              <a:cs typeface="+mn-cs"/>
            </a:rPr>
            <a:t>万円減少して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市役所整備をはじめとする</a:t>
          </a:r>
          <a:r>
            <a:rPr kumimoji="1" lang="ja-JP" altLang="ja-JP" sz="1100">
              <a:solidFill>
                <a:schemeClr val="dk1"/>
              </a:solidFill>
              <a:effectLst/>
              <a:latin typeface="+mn-lt"/>
              <a:ea typeface="+mn-ea"/>
              <a:cs typeface="+mn-cs"/>
            </a:rPr>
            <a:t>公共施設マネジメントによる公共施設の改修等が予定されており、地方債残高は増加傾向で推移し、基金残高は減少傾向で推移することが見込まれる。このため比率が上昇することが想定されることから、実施事業の適正化を図り、財政の健全化に努めていく。　</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92982</xdr:rowOff>
    </xdr:from>
    <xdr:to>
      <xdr:col>81</xdr:col>
      <xdr:colOff>44450</xdr:colOff>
      <xdr:row>13</xdr:row>
      <xdr:rowOff>127454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32183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127454</xdr:rowOff>
    </xdr:from>
    <xdr:to>
      <xdr:col>77</xdr:col>
      <xdr:colOff>44450</xdr:colOff>
      <xdr:row>13</xdr:row>
      <xdr:rowOff>160201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56304"/>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160201</xdr:rowOff>
    </xdr:from>
    <xdr:to>
      <xdr:col>72</xdr:col>
      <xdr:colOff>203200</xdr:colOff>
      <xdr:row>14</xdr:row>
      <xdr:rowOff>88719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38905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88719</xdr:rowOff>
    </xdr:from>
    <xdr:to>
      <xdr:col>68</xdr:col>
      <xdr:colOff>152400</xdr:colOff>
      <xdr:row>14</xdr:row>
      <xdr:rowOff>97337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48901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42182</xdr:rowOff>
    </xdr:from>
    <xdr:to>
      <xdr:col>81</xdr:col>
      <xdr:colOff>95250</xdr:colOff>
      <xdr:row>13</xdr:row>
      <xdr:rowOff>143782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2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14259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24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76654</xdr:rowOff>
    </xdr:from>
    <xdr:to>
      <xdr:col>77</xdr:col>
      <xdr:colOff>95250</xdr:colOff>
      <xdr:row>14</xdr:row>
      <xdr:rowOff>6804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163031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9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109401</xdr:rowOff>
    </xdr:from>
    <xdr:to>
      <xdr:col>73</xdr:col>
      <xdr:colOff>44450</xdr:colOff>
      <xdr:row>14</xdr:row>
      <xdr:rowOff>39551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24328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42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37919</xdr:rowOff>
    </xdr:from>
    <xdr:to>
      <xdr:col>68</xdr:col>
      <xdr:colOff>203200</xdr:colOff>
      <xdr:row>14</xdr:row>
      <xdr:rowOff>139519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124296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5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46537</xdr:rowOff>
    </xdr:from>
    <xdr:to>
      <xdr:col>64</xdr:col>
      <xdr:colOff>152400</xdr:colOff>
      <xdr:row>14</xdr:row>
      <xdr:rowOff>148137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132914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53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人件費充当経常一般財源は、上位級の在職比率が高いこと、高齢層職員の昇給抑制を実施していないこと、手当（</a:t>
          </a:r>
          <a:r>
            <a:rPr kumimoji="1" lang="ja-JP" altLang="en-US" sz="1100">
              <a:solidFill>
                <a:schemeClr val="dk1"/>
              </a:solidFill>
              <a:effectLst/>
              <a:latin typeface="+mn-lt"/>
              <a:ea typeface="+mn-ea"/>
              <a:cs typeface="+mn-cs"/>
            </a:rPr>
            <a:t>期末</a:t>
          </a:r>
          <a:r>
            <a:rPr kumimoji="1" lang="ja-JP" altLang="ja-JP" sz="1100">
              <a:solidFill>
                <a:schemeClr val="dk1"/>
              </a:solidFill>
              <a:effectLst/>
              <a:latin typeface="+mn-lt"/>
              <a:ea typeface="+mn-ea"/>
              <a:cs typeface="+mn-cs"/>
            </a:rPr>
            <a:t>手当等）、負担金等の増により人件費全体が増加し、令和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ポイントの悪化となった。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今後も行政改革大綱及び総員適正化計画に基づき、効率的・効果的な組織見直しにより柔軟で機動力の高い組織づくりを推進し、人件費の抑制に努めていく。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129286</xdr:rowOff>
    </xdr:from>
    <xdr:to>
      <xdr:col>24</xdr:col>
      <xdr:colOff>25400</xdr:colOff>
      <xdr:row>39</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158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878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40</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8782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40</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0076"/>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105918</xdr:rowOff>
    </xdr:from>
    <xdr:to>
      <xdr:col>24</xdr:col>
      <xdr:colOff>76200</xdr:colOff>
      <xdr:row>40</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78486</xdr:rowOff>
    </xdr:from>
    <xdr:to>
      <xdr:col>20</xdr:col>
      <xdr:colOff>38100</xdr:colOff>
      <xdr:row>40</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164863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5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169926</xdr:rowOff>
    </xdr:from>
    <xdr:to>
      <xdr:col>11</xdr:col>
      <xdr:colOff>60325</xdr:colOff>
      <xdr:row>40</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4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年度は原油価格・物価高騰対応プレミアム付電子商品券事業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光熱水費の高騰等に</a:t>
          </a:r>
          <a:r>
            <a:rPr kumimoji="1" lang="ja-JP" altLang="en-US" sz="1100">
              <a:solidFill>
                <a:schemeClr val="dk1"/>
              </a:solidFill>
              <a:effectLst/>
              <a:latin typeface="+mn-lt"/>
              <a:ea typeface="+mn-ea"/>
              <a:cs typeface="+mn-cs"/>
            </a:rPr>
            <a:t>より物件費が増加していたが、令和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年度は光熱水費の減少等により</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ポイントの改善となった。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今後も行政改革大綱により経常経費の見直しを進めるとともに、委託内容や指定管理料の精査を行い、また使用料等の特定財源の見直しを行うなど、経費削減と財源確保に努めていく。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148771</xdr:rowOff>
    </xdr:from>
    <xdr:to>
      <xdr:col>82</xdr:col>
      <xdr:colOff>107950</xdr:colOff>
      <xdr:row>19</xdr:row>
      <xdr:rowOff>64407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348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19</xdr:row>
      <xdr:rowOff>64407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8929"/>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18</xdr:row>
      <xdr:rowOff>105229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89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105229</xdr:rowOff>
    </xdr:from>
    <xdr:to>
      <xdr:col>69</xdr:col>
      <xdr:colOff>92075</xdr:colOff>
      <xdr:row>20</xdr:row>
      <xdr:rowOff>154214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91329"/>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97971</xdr:rowOff>
    </xdr:from>
    <xdr:to>
      <xdr:col>82</xdr:col>
      <xdr:colOff>158750</xdr:colOff>
      <xdr:row>19</xdr:row>
      <xdr:rowOff>28122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70048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13607</xdr:rowOff>
    </xdr:from>
    <xdr:to>
      <xdr:col>78</xdr:col>
      <xdr:colOff>120650</xdr:colOff>
      <xdr:row>19</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99984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5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54429</xdr:rowOff>
    </xdr:from>
    <xdr:to>
      <xdr:col>69</xdr:col>
      <xdr:colOff>142875</xdr:colOff>
      <xdr:row>18</xdr:row>
      <xdr:rowOff>156029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140805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103414</xdr:rowOff>
    </xdr:from>
    <xdr:to>
      <xdr:col>65</xdr:col>
      <xdr:colOff>53975</xdr:colOff>
      <xdr:row>21</xdr:row>
      <xdr:rowOff>33564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18341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扶助費に係る経常収支比率は令和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ポイントの悪化となった。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これは、電力・ガス・食料品等価格高騰重点支援給付金支給事業や子ども医療費扶助の増などによるものである。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扶助費の削減は困難であるが、市単独事業を中心に更なる見直しを進めるなど抑制に努めていく。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xdr:rowOff>
    </xdr:from>
    <xdr:to>
      <xdr:col>24</xdr:col>
      <xdr:colOff>25400</xdr:colOff>
      <xdr:row>56</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6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5080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xdr:rowOff>
    </xdr:from>
    <xdr:to>
      <xdr:col>15</xdr:col>
      <xdr:colOff>98425</xdr:colOff>
      <xdr:row>56</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56</xdr:row>
      <xdr:rowOff>149860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その他（維持補修費、繰出金）の経常収支比率は例年類似団体平均より良い比率で推移してきたが、令和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は類似団体平均</a:t>
          </a:r>
          <a:r>
            <a:rPr kumimoji="1" lang="ja-JP" altLang="en-US" sz="1100">
              <a:solidFill>
                <a:schemeClr val="dk1"/>
              </a:solidFill>
              <a:effectLst/>
              <a:latin typeface="+mn-lt"/>
              <a:ea typeface="+mn-ea"/>
              <a:cs typeface="+mn-cs"/>
            </a:rPr>
            <a:t>より高くなってきている。</a:t>
          </a:r>
          <a:r>
            <a:rPr kumimoji="1" lang="ja-JP" altLang="ja-JP" sz="1100">
              <a:solidFill>
                <a:schemeClr val="dk1"/>
              </a:solidFill>
              <a:effectLst/>
              <a:latin typeface="+mn-lt"/>
              <a:ea typeface="+mn-ea"/>
              <a:cs typeface="+mn-cs"/>
            </a:rPr>
            <a:t>今後は公共施設の適正な維持管理に努めるとともに、国民健康保険、介護保険、後期高齢者医療特別会計への繰出金については、保険税の見直しやジェネリック医薬品の利用促進等による医療費の抑制などにより、普通会計への負担軽減を図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078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57</xdr:row>
      <xdr:rowOff>135165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336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33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58965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44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補助費等の経常収支比率は、改善傾向にあったが、組合等への負担金の増、保育、出産・子育に関す</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事業等で補助費総額も増加し、前年度より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今後も、引き続き行政改革大綱で掲げる補助金制度の廃止や見直しを行って適正化に取り組んでいき、比率の改善に努めていく。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129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123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123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51562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854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近年では学校の大規模改修や臨時財政対策債等の影響により、地方債の元利償還金が高い水準で推移している。</a:t>
          </a:r>
          <a:endParaRPr lang="ja-JP" altLang="ja-JP" sz="1400">
            <a:effectLst/>
          </a:endParaRPr>
        </a:p>
        <a:p>
          <a:r>
            <a:rPr kumimoji="1" lang="ja-JP" altLang="ja-JP" sz="1100" b="0" i="0" baseline="0">
              <a:solidFill>
                <a:schemeClr val="dk1"/>
              </a:solidFill>
              <a:effectLst/>
              <a:latin typeface="+mn-lt"/>
              <a:ea typeface="+mn-ea"/>
              <a:cs typeface="+mn-cs"/>
            </a:rPr>
            <a:t>　今後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市庁舎整備をはじめとする</a:t>
          </a:r>
          <a:r>
            <a:rPr kumimoji="1" lang="ja-JP" altLang="ja-JP" sz="1100">
              <a:solidFill>
                <a:schemeClr val="dk1"/>
              </a:solidFill>
              <a:effectLst/>
              <a:latin typeface="+mn-lt"/>
              <a:ea typeface="+mn-ea"/>
              <a:cs typeface="+mn-cs"/>
            </a:rPr>
            <a:t>公共施設マネジメント事業による公共施設の大規模改修等が予定され、現状以上の厳しい財政運営となることが予想されるため、事業の精査等により、償還額の平準化に努め、財政の健全化に取り組んでいく。</a:t>
          </a:r>
          <a:endParaRPr lang="ja-JP" altLang="ja-JP" sz="1400">
            <a:effectLst/>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267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26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134620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26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134620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さらに令和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ポイントの改善が見られた。しかしながら</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6.7</a:t>
          </a:r>
          <a:r>
            <a:rPr kumimoji="1" lang="ja-JP" altLang="en-US" sz="1100">
              <a:solidFill>
                <a:schemeClr val="dk1"/>
              </a:solidFill>
              <a:effectLst/>
              <a:latin typeface="+mn-lt"/>
              <a:ea typeface="+mn-ea"/>
              <a:cs typeface="+mn-cs"/>
            </a:rPr>
            <a:t>ポイントの悪化、令和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ポイントの悪化と</a:t>
          </a:r>
          <a:r>
            <a:rPr kumimoji="1" lang="ja-JP" altLang="ja-JP" sz="1100">
              <a:solidFill>
                <a:schemeClr val="dk1"/>
              </a:solidFill>
              <a:effectLst/>
              <a:latin typeface="+mn-lt"/>
              <a:ea typeface="+mn-ea"/>
              <a:cs typeface="+mn-cs"/>
            </a:rPr>
            <a:t>類似団体平均や全国平均、埼玉県平均</a:t>
          </a:r>
          <a:r>
            <a:rPr kumimoji="1" lang="ja-JP" altLang="en-US" sz="1100">
              <a:solidFill>
                <a:schemeClr val="dk1"/>
              </a:solidFill>
              <a:effectLst/>
              <a:latin typeface="+mn-lt"/>
              <a:ea typeface="+mn-ea"/>
              <a:cs typeface="+mn-cs"/>
            </a:rPr>
            <a:t>より悪い</a:t>
          </a:r>
          <a:r>
            <a:rPr kumimoji="1" lang="ja-JP" altLang="ja-JP" sz="1100">
              <a:solidFill>
                <a:schemeClr val="dk1"/>
              </a:solidFill>
              <a:effectLst/>
              <a:latin typeface="+mn-lt"/>
              <a:ea typeface="+mn-ea"/>
              <a:cs typeface="+mn-cs"/>
            </a:rPr>
            <a:t>状況である。</a:t>
          </a:r>
          <a:endParaRPr lang="ja-JP" altLang="ja-JP" sz="1400">
            <a:effectLst/>
          </a:endParaRPr>
        </a:p>
        <a:p>
          <a:r>
            <a:rPr kumimoji="1" lang="ja-JP" altLang="ja-JP" sz="1100">
              <a:solidFill>
                <a:schemeClr val="dk1"/>
              </a:solidFill>
              <a:effectLst/>
              <a:latin typeface="+mn-lt"/>
              <a:ea typeface="+mn-ea"/>
              <a:cs typeface="+mn-cs"/>
            </a:rPr>
            <a:t>　それぞれの分析は各項目によるが、類似団体内平均値に比べ高い水準となっている人件費に係る経常収支比率が影響している。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85089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686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79</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58139"/>
          <a:ext cx="889000" cy="5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78</xdr:row>
      <xdr:rowOff>157480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58139"/>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157480</xdr:rowOff>
    </xdr:from>
    <xdr:to>
      <xdr:col>69</xdr:col>
      <xdr:colOff>92075</xdr:colOff>
      <xdr:row>79</xdr:row>
      <xdr:rowOff>1270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63516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106680</xdr:rowOff>
    </xdr:from>
    <xdr:to>
      <xdr:col>69</xdr:col>
      <xdr:colOff>142875</xdr:colOff>
      <xdr:row>79</xdr:row>
      <xdr:rowOff>36830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21607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171333</xdr:rowOff>
    </xdr:from>
    <xdr:to>
      <xdr:col>29</xdr:col>
      <xdr:colOff>127000</xdr:colOff>
      <xdr:row>16</xdr:row>
      <xdr:rowOff>78156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90708"/>
          <a:ext cx="647700" cy="78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156111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75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78156</xdr:rowOff>
    </xdr:from>
    <xdr:to>
      <xdr:col>26</xdr:col>
      <xdr:colOff>50800</xdr:colOff>
      <xdr:row>16</xdr:row>
      <xdr:rowOff>79276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68981"/>
          <a:ext cx="698500" cy="1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79276</xdr:rowOff>
    </xdr:from>
    <xdr:to>
      <xdr:col>22</xdr:col>
      <xdr:colOff>114300</xdr:colOff>
      <xdr:row>16</xdr:row>
      <xdr:rowOff>79733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70101"/>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79733</xdr:rowOff>
    </xdr:from>
    <xdr:to>
      <xdr:col>18</xdr:col>
      <xdr:colOff>177800</xdr:colOff>
      <xdr:row>16</xdr:row>
      <xdr:rowOff>164247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70558"/>
          <a:ext cx="698500" cy="84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120533</xdr:rowOff>
    </xdr:from>
    <xdr:to>
      <xdr:col>29</xdr:col>
      <xdr:colOff>177800</xdr:colOff>
      <xdr:row>16</xdr:row>
      <xdr:rowOff>50683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3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137060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8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27356</xdr:rowOff>
    </xdr:from>
    <xdr:to>
      <xdr:col>26</xdr:col>
      <xdr:colOff>101600</xdr:colOff>
      <xdr:row>16</xdr:row>
      <xdr:rowOff>128956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113733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04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28476</xdr:rowOff>
    </xdr:from>
    <xdr:to>
      <xdr:col>22</xdr:col>
      <xdr:colOff>165100</xdr:colOff>
      <xdr:row>16</xdr:row>
      <xdr:rowOff>130076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1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140253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88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28933</xdr:rowOff>
    </xdr:from>
    <xdr:to>
      <xdr:col>19</xdr:col>
      <xdr:colOff>38100</xdr:colOff>
      <xdr:row>16</xdr:row>
      <xdr:rowOff>130533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19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140710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113447</xdr:rowOff>
    </xdr:from>
    <xdr:to>
      <xdr:col>15</xdr:col>
      <xdr:colOff>101600</xdr:colOff>
      <xdr:row>17</xdr:row>
      <xdr:rowOff>43597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0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28374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262522</xdr:rowOff>
    </xdr:from>
    <xdr:to>
      <xdr:col>29</xdr:col>
      <xdr:colOff>127000</xdr:colOff>
      <xdr:row>35</xdr:row>
      <xdr:rowOff>282524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72872"/>
          <a:ext cx="6477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262522</xdr:rowOff>
    </xdr:from>
    <xdr:to>
      <xdr:col>26</xdr:col>
      <xdr:colOff>50800</xdr:colOff>
      <xdr:row>35</xdr:row>
      <xdr:rowOff>317538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72872"/>
          <a:ext cx="698500" cy="55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317538</xdr:rowOff>
    </xdr:from>
    <xdr:to>
      <xdr:col>22</xdr:col>
      <xdr:colOff>114300</xdr:colOff>
      <xdr:row>36</xdr:row>
      <xdr:rowOff>4394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27888"/>
          <a:ext cx="698500" cy="2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4394</xdr:rowOff>
    </xdr:from>
    <xdr:to>
      <xdr:col>18</xdr:col>
      <xdr:colOff>177800</xdr:colOff>
      <xdr:row>36</xdr:row>
      <xdr:rowOff>84366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57644"/>
          <a:ext cx="698500" cy="79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231724</xdr:rowOff>
    </xdr:from>
    <xdr:to>
      <xdr:col>29</xdr:col>
      <xdr:colOff>177800</xdr:colOff>
      <xdr:row>35</xdr:row>
      <xdr:rowOff>333324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203801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1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211722</xdr:rowOff>
    </xdr:from>
    <xdr:to>
      <xdr:col>26</xdr:col>
      <xdr:colOff>101600</xdr:colOff>
      <xdr:row>35</xdr:row>
      <xdr:rowOff>313322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2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298099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266738</xdr:rowOff>
    </xdr:from>
    <xdr:to>
      <xdr:col>22</xdr:col>
      <xdr:colOff>165100</xdr:colOff>
      <xdr:row>36</xdr:row>
      <xdr:rowOff>25438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7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6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296494</xdr:rowOff>
    </xdr:from>
    <xdr:to>
      <xdr:col>19</xdr:col>
      <xdr:colOff>38100</xdr:colOff>
      <xdr:row>36</xdr:row>
      <xdr:rowOff>55194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0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39971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33566</xdr:rowOff>
    </xdr:from>
    <xdr:to>
      <xdr:col>15</xdr:col>
      <xdr:colOff>101600</xdr:colOff>
      <xdr:row>36</xdr:row>
      <xdr:rowOff>135166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8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119943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7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61382</xdr:rowOff>
    </xdr:from>
    <xdr:to>
      <xdr:col>24</xdr:col>
      <xdr:colOff>63500</xdr:colOff>
      <xdr:row>36</xdr:row>
      <xdr:rowOff>87831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33582"/>
          <a:ext cx="838200" cy="2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87831</xdr:rowOff>
    </xdr:from>
    <xdr:to>
      <xdr:col>19</xdr:col>
      <xdr:colOff>177800</xdr:colOff>
      <xdr:row>36</xdr:row>
      <xdr:rowOff>113777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60031"/>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113777</xdr:rowOff>
    </xdr:from>
    <xdr:to>
      <xdr:col>15</xdr:col>
      <xdr:colOff>50800</xdr:colOff>
      <xdr:row>36</xdr:row>
      <xdr:rowOff>122715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85977"/>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122715</xdr:rowOff>
    </xdr:from>
    <xdr:to>
      <xdr:col>10</xdr:col>
      <xdr:colOff>114300</xdr:colOff>
      <xdr:row>38</xdr:row>
      <xdr:rowOff>24165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94915"/>
          <a:ext cx="889000" cy="24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10582</xdr:rowOff>
    </xdr:from>
    <xdr:to>
      <xdr:col>24</xdr:col>
      <xdr:colOff>114300</xdr:colOff>
      <xdr:row>36</xdr:row>
      <xdr:rowOff>112182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160459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6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37031</xdr:rowOff>
    </xdr:from>
    <xdr:to>
      <xdr:col>20</xdr:col>
      <xdr:colOff>38100</xdr:colOff>
      <xdr:row>36</xdr:row>
      <xdr:rowOff>138631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129758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0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62977</xdr:rowOff>
    </xdr:from>
    <xdr:to>
      <xdr:col>15</xdr:col>
      <xdr:colOff>101600</xdr:colOff>
      <xdr:row>36</xdr:row>
      <xdr:rowOff>164577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155704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71915</xdr:rowOff>
    </xdr:from>
    <xdr:to>
      <xdr:col>10</xdr:col>
      <xdr:colOff>165100</xdr:colOff>
      <xdr:row>37</xdr:row>
      <xdr:rowOff>2065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164642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3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144816</xdr:rowOff>
    </xdr:from>
    <xdr:to>
      <xdr:col>6</xdr:col>
      <xdr:colOff>38100</xdr:colOff>
      <xdr:row>38</xdr:row>
      <xdr:rowOff>74966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8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66092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8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148452</xdr:rowOff>
    </xdr:from>
    <xdr:to>
      <xdr:col>24</xdr:col>
      <xdr:colOff>63500</xdr:colOff>
      <xdr:row>58</xdr:row>
      <xdr:rowOff>91857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21102"/>
          <a:ext cx="838200" cy="1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148452</xdr:rowOff>
    </xdr:from>
    <xdr:to>
      <xdr:col>19</xdr:col>
      <xdr:colOff>177800</xdr:colOff>
      <xdr:row>58</xdr:row>
      <xdr:rowOff>57845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1102"/>
          <a:ext cx="889000" cy="8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57845</xdr:rowOff>
    </xdr:from>
    <xdr:to>
      <xdr:col>15</xdr:col>
      <xdr:colOff>50800</xdr:colOff>
      <xdr:row>58</xdr:row>
      <xdr:rowOff>92853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1945"/>
          <a:ext cx="8890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78991</xdr:rowOff>
    </xdr:from>
    <xdr:to>
      <xdr:col>10</xdr:col>
      <xdr:colOff>114300</xdr:colOff>
      <xdr:row>58</xdr:row>
      <xdr:rowOff>92853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23091"/>
          <a:ext cx="8890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41057</xdr:rowOff>
    </xdr:from>
    <xdr:to>
      <xdr:col>24</xdr:col>
      <xdr:colOff>114300</xdr:colOff>
      <xdr:row>58</xdr:row>
      <xdr:rowOff>142657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19484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6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97652</xdr:rowOff>
    </xdr:from>
    <xdr:to>
      <xdr:col>20</xdr:col>
      <xdr:colOff>38100</xdr:colOff>
      <xdr:row>58</xdr:row>
      <xdr:rowOff>27802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18929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7045</xdr:rowOff>
    </xdr:from>
    <xdr:to>
      <xdr:col>15</xdr:col>
      <xdr:colOff>101600</xdr:colOff>
      <xdr:row>58</xdr:row>
      <xdr:rowOff>108645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99772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42053</xdr:rowOff>
    </xdr:from>
    <xdr:to>
      <xdr:col>10</xdr:col>
      <xdr:colOff>165100</xdr:colOff>
      <xdr:row>58</xdr:row>
      <xdr:rowOff>143653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134780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7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28191</xdr:rowOff>
    </xdr:from>
    <xdr:to>
      <xdr:col>6</xdr:col>
      <xdr:colOff>38100</xdr:colOff>
      <xdr:row>58</xdr:row>
      <xdr:rowOff>129791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120918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145872</xdr:rowOff>
    </xdr:from>
    <xdr:to>
      <xdr:col>24</xdr:col>
      <xdr:colOff>63500</xdr:colOff>
      <xdr:row>77</xdr:row>
      <xdr:rowOff>9798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76072"/>
          <a:ext cx="838200"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9798</xdr:rowOff>
    </xdr:from>
    <xdr:to>
      <xdr:col>19</xdr:col>
      <xdr:colOff>177800</xdr:colOff>
      <xdr:row>77</xdr:row>
      <xdr:rowOff>62491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11448"/>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55804</xdr:rowOff>
    </xdr:from>
    <xdr:to>
      <xdr:col>15</xdr:col>
      <xdr:colOff>50800</xdr:colOff>
      <xdr:row>77</xdr:row>
      <xdr:rowOff>62491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7454"/>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55804</xdr:rowOff>
    </xdr:from>
    <xdr:to>
      <xdr:col>10</xdr:col>
      <xdr:colOff>114300</xdr:colOff>
      <xdr:row>77</xdr:row>
      <xdr:rowOff>71349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745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95072</xdr:rowOff>
    </xdr:from>
    <xdr:to>
      <xdr:col>24</xdr:col>
      <xdr:colOff>114300</xdr:colOff>
      <xdr:row>77</xdr:row>
      <xdr:rowOff>25222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73499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130448</xdr:rowOff>
    </xdr:from>
    <xdr:to>
      <xdr:col>20</xdr:col>
      <xdr:colOff>38100</xdr:colOff>
      <xdr:row>77</xdr:row>
      <xdr:rowOff>60598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51725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5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11691</xdr:rowOff>
    </xdr:from>
    <xdr:to>
      <xdr:col>15</xdr:col>
      <xdr:colOff>101600</xdr:colOff>
      <xdr:row>77</xdr:row>
      <xdr:rowOff>113291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104418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0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5004</xdr:rowOff>
    </xdr:from>
    <xdr:to>
      <xdr:col>10</xdr:col>
      <xdr:colOff>165100</xdr:colOff>
      <xdr:row>77</xdr:row>
      <xdr:rowOff>106604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97731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20549</xdr:rowOff>
    </xdr:from>
    <xdr:to>
      <xdr:col>6</xdr:col>
      <xdr:colOff>38100</xdr:colOff>
      <xdr:row>77</xdr:row>
      <xdr:rowOff>122149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113276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1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39878</xdr:rowOff>
    </xdr:from>
    <xdr:to>
      <xdr:col>24</xdr:col>
      <xdr:colOff>63500</xdr:colOff>
      <xdr:row>97</xdr:row>
      <xdr:rowOff>110440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70528"/>
          <a:ext cx="8382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7241</xdr:rowOff>
    </xdr:from>
    <xdr:to>
      <xdr:col>19</xdr:col>
      <xdr:colOff>177800</xdr:colOff>
      <xdr:row>97</xdr:row>
      <xdr:rowOff>110440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37891"/>
          <a:ext cx="889000" cy="10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7241</xdr:rowOff>
    </xdr:from>
    <xdr:to>
      <xdr:col>15</xdr:col>
      <xdr:colOff>50800</xdr:colOff>
      <xdr:row>98</xdr:row>
      <xdr:rowOff>986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37891"/>
          <a:ext cx="889000" cy="16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986</xdr:rowOff>
    </xdr:from>
    <xdr:to>
      <xdr:col>10</xdr:col>
      <xdr:colOff>114300</xdr:colOff>
      <xdr:row>98</xdr:row>
      <xdr:rowOff>8499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03086"/>
          <a:ext cx="8890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160528</xdr:rowOff>
    </xdr:from>
    <xdr:to>
      <xdr:col>24</xdr:col>
      <xdr:colOff>114300</xdr:colOff>
      <xdr:row>97</xdr:row>
      <xdr:rowOff>90678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75455</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59640</xdr:rowOff>
    </xdr:from>
    <xdr:to>
      <xdr:col>20</xdr:col>
      <xdr:colOff>38100</xdr:colOff>
      <xdr:row>97</xdr:row>
      <xdr:rowOff>161240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152367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127891</xdr:rowOff>
    </xdr:from>
    <xdr:to>
      <xdr:col>15</xdr:col>
      <xdr:colOff>101600</xdr:colOff>
      <xdr:row>97</xdr:row>
      <xdr:rowOff>58041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49168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7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121636</xdr:rowOff>
    </xdr:from>
    <xdr:to>
      <xdr:col>10</xdr:col>
      <xdr:colOff>165100</xdr:colOff>
      <xdr:row>98</xdr:row>
      <xdr:rowOff>51786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42913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129149</xdr:rowOff>
    </xdr:from>
    <xdr:to>
      <xdr:col>6</xdr:col>
      <xdr:colOff>38100</xdr:colOff>
      <xdr:row>98</xdr:row>
      <xdr:rowOff>59299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50426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63674</xdr:rowOff>
    </xdr:from>
    <xdr:to>
      <xdr:col>55</xdr:col>
      <xdr:colOff>0</xdr:colOff>
      <xdr:row>37</xdr:row>
      <xdr:rowOff>107162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07324"/>
          <a:ext cx="838200" cy="4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63674</xdr:rowOff>
    </xdr:from>
    <xdr:to>
      <xdr:col>50</xdr:col>
      <xdr:colOff>114300</xdr:colOff>
      <xdr:row>37</xdr:row>
      <xdr:rowOff>95548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07324"/>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41347</xdr:rowOff>
    </xdr:from>
    <xdr:to>
      <xdr:col>45</xdr:col>
      <xdr:colOff>177800</xdr:colOff>
      <xdr:row>37</xdr:row>
      <xdr:rowOff>95548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56297"/>
          <a:ext cx="889000" cy="108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41347</xdr:rowOff>
    </xdr:from>
    <xdr:to>
      <xdr:col>41</xdr:col>
      <xdr:colOff>50800</xdr:colOff>
      <xdr:row>37</xdr:row>
      <xdr:rowOff>127562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56297"/>
          <a:ext cx="889000" cy="111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56362</xdr:rowOff>
    </xdr:from>
    <xdr:to>
      <xdr:col>55</xdr:col>
      <xdr:colOff>50800</xdr:colOff>
      <xdr:row>37</xdr:row>
      <xdr:rowOff>157962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142739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12874</xdr:rowOff>
    </xdr:from>
    <xdr:to>
      <xdr:col>50</xdr:col>
      <xdr:colOff>165100</xdr:colOff>
      <xdr:row>37</xdr:row>
      <xdr:rowOff>114474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105601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44748</xdr:rowOff>
    </xdr:from>
    <xdr:to>
      <xdr:col>46</xdr:col>
      <xdr:colOff>38100</xdr:colOff>
      <xdr:row>37</xdr:row>
      <xdr:rowOff>146348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137475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161997</xdr:rowOff>
    </xdr:from>
    <xdr:to>
      <xdr:col>41</xdr:col>
      <xdr:colOff>101600</xdr:colOff>
      <xdr:row>31</xdr:row>
      <xdr:rowOff>92147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83274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9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76762</xdr:rowOff>
    </xdr:from>
    <xdr:to>
      <xdr:col>36</xdr:col>
      <xdr:colOff>165100</xdr:colOff>
      <xdr:row>38</xdr:row>
      <xdr:rowOff>6913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204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169490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50292</xdr:rowOff>
    </xdr:from>
    <xdr:to>
      <xdr:col>55</xdr:col>
      <xdr:colOff>0</xdr:colOff>
      <xdr:row>57</xdr:row>
      <xdr:rowOff>151003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22942"/>
          <a:ext cx="838200" cy="1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126454</xdr:rowOff>
    </xdr:from>
    <xdr:to>
      <xdr:col>50</xdr:col>
      <xdr:colOff>114300</xdr:colOff>
      <xdr:row>57</xdr:row>
      <xdr:rowOff>151003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99104"/>
          <a:ext cx="8890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82639</xdr:rowOff>
    </xdr:from>
    <xdr:to>
      <xdr:col>45</xdr:col>
      <xdr:colOff>177800</xdr:colOff>
      <xdr:row>57</xdr:row>
      <xdr:rowOff>126454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55289"/>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82639</xdr:rowOff>
    </xdr:from>
    <xdr:to>
      <xdr:col>41</xdr:col>
      <xdr:colOff>50800</xdr:colOff>
      <xdr:row>57</xdr:row>
      <xdr:rowOff>169723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55289"/>
          <a:ext cx="889000" cy="8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170942</xdr:rowOff>
    </xdr:from>
    <xdr:to>
      <xdr:col>55</xdr:col>
      <xdr:colOff>50800</xdr:colOff>
      <xdr:row>57</xdr:row>
      <xdr:rowOff>101092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149369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100203</xdr:rowOff>
    </xdr:from>
    <xdr:to>
      <xdr:col>50</xdr:col>
      <xdr:colOff>165100</xdr:colOff>
      <xdr:row>58</xdr:row>
      <xdr:rowOff>30353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21480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75654</xdr:rowOff>
    </xdr:from>
    <xdr:to>
      <xdr:col>46</xdr:col>
      <xdr:colOff>38100</xdr:colOff>
      <xdr:row>58</xdr:row>
      <xdr:rowOff>5804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168381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31839</xdr:rowOff>
    </xdr:from>
    <xdr:to>
      <xdr:col>41</xdr:col>
      <xdr:colOff>101600</xdr:colOff>
      <xdr:row>57</xdr:row>
      <xdr:rowOff>133439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124566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118923</xdr:rowOff>
    </xdr:from>
    <xdr:to>
      <xdr:col>36</xdr:col>
      <xdr:colOff>165100</xdr:colOff>
      <xdr:row>58</xdr:row>
      <xdr:rowOff>49073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40200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160868</xdr:rowOff>
    </xdr:from>
    <xdr:to>
      <xdr:col>55</xdr:col>
      <xdr:colOff>0</xdr:colOff>
      <xdr:row>77</xdr:row>
      <xdr:rowOff>116977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191068"/>
          <a:ext cx="8382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99399</xdr:rowOff>
    </xdr:from>
    <xdr:to>
      <xdr:col>50</xdr:col>
      <xdr:colOff>114300</xdr:colOff>
      <xdr:row>77</xdr:row>
      <xdr:rowOff>116977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01049"/>
          <a:ext cx="889000" cy="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99399</xdr:rowOff>
    </xdr:from>
    <xdr:to>
      <xdr:col>45</xdr:col>
      <xdr:colOff>177800</xdr:colOff>
      <xdr:row>77</xdr:row>
      <xdr:rowOff>127538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01049"/>
          <a:ext cx="889000" cy="2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127538</xdr:rowOff>
    </xdr:from>
    <xdr:to>
      <xdr:col>41</xdr:col>
      <xdr:colOff>50800</xdr:colOff>
      <xdr:row>78</xdr:row>
      <xdr:rowOff>84448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29188"/>
          <a:ext cx="889000" cy="1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110068</xdr:rowOff>
    </xdr:from>
    <xdr:to>
      <xdr:col>55</xdr:col>
      <xdr:colOff>50800</xdr:colOff>
      <xdr:row>77</xdr:row>
      <xdr:rowOff>40218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132945</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9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66177</xdr:rowOff>
    </xdr:from>
    <xdr:to>
      <xdr:col>50</xdr:col>
      <xdr:colOff>165100</xdr:colOff>
      <xdr:row>77</xdr:row>
      <xdr:rowOff>167777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158904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6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48599</xdr:rowOff>
    </xdr:from>
    <xdr:to>
      <xdr:col>46</xdr:col>
      <xdr:colOff>38100</xdr:colOff>
      <xdr:row>77</xdr:row>
      <xdr:rowOff>150199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141326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34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76738</xdr:rowOff>
    </xdr:from>
    <xdr:to>
      <xdr:col>41</xdr:col>
      <xdr:colOff>101600</xdr:colOff>
      <xdr:row>78</xdr:row>
      <xdr:rowOff>6888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169465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33648</xdr:rowOff>
    </xdr:from>
    <xdr:to>
      <xdr:col>36</xdr:col>
      <xdr:colOff>165100</xdr:colOff>
      <xdr:row>78</xdr:row>
      <xdr:rowOff>135248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0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126375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9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18371</xdr:rowOff>
    </xdr:from>
    <xdr:to>
      <xdr:col>55</xdr:col>
      <xdr:colOff>0</xdr:colOff>
      <xdr:row>98</xdr:row>
      <xdr:rowOff>66300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20471"/>
          <a:ext cx="838200" cy="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33801</xdr:rowOff>
    </xdr:from>
    <xdr:to>
      <xdr:col>50</xdr:col>
      <xdr:colOff>114300</xdr:colOff>
      <xdr:row>98</xdr:row>
      <xdr:rowOff>66300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35901"/>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1530</xdr:rowOff>
    </xdr:from>
    <xdr:to>
      <xdr:col>45</xdr:col>
      <xdr:colOff>177800</xdr:colOff>
      <xdr:row>98</xdr:row>
      <xdr:rowOff>33801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03630"/>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1530</xdr:rowOff>
    </xdr:from>
    <xdr:to>
      <xdr:col>41</xdr:col>
      <xdr:colOff>50800</xdr:colOff>
      <xdr:row>98</xdr:row>
      <xdr:rowOff>15818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0363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139021</xdr:rowOff>
    </xdr:from>
    <xdr:to>
      <xdr:col>55</xdr:col>
      <xdr:colOff>50800</xdr:colOff>
      <xdr:row>98</xdr:row>
      <xdr:rowOff>69171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53948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8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15500</xdr:rowOff>
    </xdr:from>
    <xdr:to>
      <xdr:col>50</xdr:col>
      <xdr:colOff>165100</xdr:colOff>
      <xdr:row>98</xdr:row>
      <xdr:rowOff>117100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108227</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154451</xdr:rowOff>
    </xdr:from>
    <xdr:to>
      <xdr:col>46</xdr:col>
      <xdr:colOff>38100</xdr:colOff>
      <xdr:row>98</xdr:row>
      <xdr:rowOff>84601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75728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8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122180</xdr:rowOff>
    </xdr:from>
    <xdr:to>
      <xdr:col>41</xdr:col>
      <xdr:colOff>101600</xdr:colOff>
      <xdr:row>98</xdr:row>
      <xdr:rowOff>52330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43457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136468</xdr:rowOff>
    </xdr:from>
    <xdr:to>
      <xdr:col>36</xdr:col>
      <xdr:colOff>165100</xdr:colOff>
      <xdr:row>98</xdr:row>
      <xdr:rowOff>66618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57745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5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95286</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183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44486</xdr:rowOff>
    </xdr:from>
    <xdr:to>
      <xdr:col>67</xdr:col>
      <xdr:colOff>101600</xdr:colOff>
      <xdr:row>39</xdr:row>
      <xdr:rowOff>146086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137213</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49955</xdr:rowOff>
    </xdr:from>
    <xdr:to>
      <xdr:col>85</xdr:col>
      <xdr:colOff>127000</xdr:colOff>
      <xdr:row>76</xdr:row>
      <xdr:rowOff>71882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080155"/>
          <a:ext cx="8382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49955</xdr:rowOff>
    </xdr:from>
    <xdr:to>
      <xdr:col>81</xdr:col>
      <xdr:colOff>50800</xdr:colOff>
      <xdr:row>76</xdr:row>
      <xdr:rowOff>61557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080155"/>
          <a:ext cx="8890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61557</xdr:rowOff>
    </xdr:from>
    <xdr:to>
      <xdr:col>76</xdr:col>
      <xdr:colOff>114300</xdr:colOff>
      <xdr:row>76</xdr:row>
      <xdr:rowOff>85750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9175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85750</xdr:rowOff>
    </xdr:from>
    <xdr:to>
      <xdr:col>71</xdr:col>
      <xdr:colOff>177800</xdr:colOff>
      <xdr:row>76</xdr:row>
      <xdr:rowOff>113640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15950"/>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21082</xdr:rowOff>
    </xdr:from>
    <xdr:to>
      <xdr:col>85</xdr:col>
      <xdr:colOff>177800</xdr:colOff>
      <xdr:row>76</xdr:row>
      <xdr:rowOff>122682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170959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170605</xdr:rowOff>
    </xdr:from>
    <xdr:to>
      <xdr:col>81</xdr:col>
      <xdr:colOff>101600</xdr:colOff>
      <xdr:row>76</xdr:row>
      <xdr:rowOff>100755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91882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10757</xdr:rowOff>
    </xdr:from>
    <xdr:to>
      <xdr:col>76</xdr:col>
      <xdr:colOff>165100</xdr:colOff>
      <xdr:row>76</xdr:row>
      <xdr:rowOff>112357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103484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34950</xdr:rowOff>
    </xdr:from>
    <xdr:to>
      <xdr:col>72</xdr:col>
      <xdr:colOff>38100</xdr:colOff>
      <xdr:row>76</xdr:row>
      <xdr:rowOff>136550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127677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62840</xdr:rowOff>
    </xdr:from>
    <xdr:to>
      <xdr:col>67</xdr:col>
      <xdr:colOff>101600</xdr:colOff>
      <xdr:row>76</xdr:row>
      <xdr:rowOff>164440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155567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9756</xdr:rowOff>
    </xdr:from>
    <xdr:to>
      <xdr:col>85</xdr:col>
      <xdr:colOff>127000</xdr:colOff>
      <xdr:row>99</xdr:row>
      <xdr:rowOff>18915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83306"/>
          <a:ext cx="8382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109373</xdr:rowOff>
    </xdr:from>
    <xdr:to>
      <xdr:col>81</xdr:col>
      <xdr:colOff>50800</xdr:colOff>
      <xdr:row>99</xdr:row>
      <xdr:rowOff>9756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11473"/>
          <a:ext cx="889000" cy="7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109373</xdr:rowOff>
    </xdr:from>
    <xdr:to>
      <xdr:col>76</xdr:col>
      <xdr:colOff>114300</xdr:colOff>
      <xdr:row>99</xdr:row>
      <xdr:rowOff>19083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11473"/>
          <a:ext cx="889000" cy="8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19083</xdr:rowOff>
    </xdr:from>
    <xdr:to>
      <xdr:col>71</xdr:col>
      <xdr:colOff>177800</xdr:colOff>
      <xdr:row>99</xdr:row>
      <xdr:rowOff>28395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92633"/>
          <a:ext cx="889000" cy="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139565</xdr:rowOff>
    </xdr:from>
    <xdr:to>
      <xdr:col>85</xdr:col>
      <xdr:colOff>177800</xdr:colOff>
      <xdr:row>99</xdr:row>
      <xdr:rowOff>69715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54492</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5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130406</xdr:rowOff>
    </xdr:from>
    <xdr:to>
      <xdr:col>81</xdr:col>
      <xdr:colOff>101600</xdr:colOff>
      <xdr:row>99</xdr:row>
      <xdr:rowOff>60556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51683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58573</xdr:rowOff>
    </xdr:from>
    <xdr:to>
      <xdr:col>76</xdr:col>
      <xdr:colOff>165100</xdr:colOff>
      <xdr:row>98</xdr:row>
      <xdr:rowOff>160173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151300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5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139733</xdr:rowOff>
    </xdr:from>
    <xdr:to>
      <xdr:col>72</xdr:col>
      <xdr:colOff>38100</xdr:colOff>
      <xdr:row>99</xdr:row>
      <xdr:rowOff>69883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61010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3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149045</xdr:rowOff>
    </xdr:from>
    <xdr:to>
      <xdr:col>67</xdr:col>
      <xdr:colOff>101600</xdr:colOff>
      <xdr:row>99</xdr:row>
      <xdr:rowOff>79195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70322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4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44012</xdr:rowOff>
    </xdr:from>
    <xdr:to>
      <xdr:col>116</xdr:col>
      <xdr:colOff>63500</xdr:colOff>
      <xdr:row>59</xdr:row>
      <xdr:rowOff>44088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956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43935</xdr:rowOff>
    </xdr:from>
    <xdr:to>
      <xdr:col>111</xdr:col>
      <xdr:colOff>177800</xdr:colOff>
      <xdr:row>59</xdr:row>
      <xdr:rowOff>44012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94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43688</xdr:rowOff>
    </xdr:from>
    <xdr:to>
      <xdr:col>107</xdr:col>
      <xdr:colOff>50800</xdr:colOff>
      <xdr:row>59</xdr:row>
      <xdr:rowOff>43935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9238"/>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41916</xdr:rowOff>
    </xdr:from>
    <xdr:to>
      <xdr:col>102</xdr:col>
      <xdr:colOff>114300</xdr:colOff>
      <xdr:row>59</xdr:row>
      <xdr:rowOff>43688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7466"/>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164738</xdr:rowOff>
    </xdr:from>
    <xdr:to>
      <xdr:col>116</xdr:col>
      <xdr:colOff>114300</xdr:colOff>
      <xdr:row>59</xdr:row>
      <xdr:rowOff>94888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79665</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164662</xdr:rowOff>
    </xdr:from>
    <xdr:to>
      <xdr:col>112</xdr:col>
      <xdr:colOff>38100</xdr:colOff>
      <xdr:row>59</xdr:row>
      <xdr:rowOff>94812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85939</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1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164585</xdr:rowOff>
    </xdr:from>
    <xdr:to>
      <xdr:col>107</xdr:col>
      <xdr:colOff>101600</xdr:colOff>
      <xdr:row>59</xdr:row>
      <xdr:rowOff>94735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85862</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164338</xdr:rowOff>
    </xdr:from>
    <xdr:to>
      <xdr:col>102</xdr:col>
      <xdr:colOff>165100</xdr:colOff>
      <xdr:row>59</xdr:row>
      <xdr:rowOff>94488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85615</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162566</xdr:rowOff>
    </xdr:from>
    <xdr:to>
      <xdr:col>98</xdr:col>
      <xdr:colOff>38100</xdr:colOff>
      <xdr:row>59</xdr:row>
      <xdr:rowOff>92716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83843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9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27915</xdr:rowOff>
    </xdr:from>
    <xdr:to>
      <xdr:col>116</xdr:col>
      <xdr:colOff>63500</xdr:colOff>
      <xdr:row>76</xdr:row>
      <xdr:rowOff>9894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86665"/>
          <a:ext cx="838200" cy="15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9894</xdr:rowOff>
    </xdr:from>
    <xdr:to>
      <xdr:col>111</xdr:col>
      <xdr:colOff>177800</xdr:colOff>
      <xdr:row>76</xdr:row>
      <xdr:rowOff>121259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40094"/>
          <a:ext cx="889000" cy="1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109182</xdr:rowOff>
    </xdr:from>
    <xdr:to>
      <xdr:col>107</xdr:col>
      <xdr:colOff>50800</xdr:colOff>
      <xdr:row>76</xdr:row>
      <xdr:rowOff>121259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139382"/>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109182</xdr:rowOff>
    </xdr:from>
    <xdr:to>
      <xdr:col>102</xdr:col>
      <xdr:colOff>114300</xdr:colOff>
      <xdr:row>77</xdr:row>
      <xdr:rowOff>1663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39382"/>
          <a:ext cx="889000" cy="6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148565</xdr:rowOff>
    </xdr:from>
    <xdr:to>
      <xdr:col>116</xdr:col>
      <xdr:colOff>114300</xdr:colOff>
      <xdr:row>75</xdr:row>
      <xdr:rowOff>78715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126992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1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130543</xdr:rowOff>
    </xdr:from>
    <xdr:to>
      <xdr:col>112</xdr:col>
      <xdr:colOff>38100</xdr:colOff>
      <xdr:row>76</xdr:row>
      <xdr:rowOff>60694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892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51821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70459</xdr:rowOff>
    </xdr:from>
    <xdr:to>
      <xdr:col>107</xdr:col>
      <xdr:colOff>101600</xdr:colOff>
      <xdr:row>77</xdr:row>
      <xdr:rowOff>609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163186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9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58382</xdr:rowOff>
    </xdr:from>
    <xdr:to>
      <xdr:col>102</xdr:col>
      <xdr:colOff>165100</xdr:colOff>
      <xdr:row>76</xdr:row>
      <xdr:rowOff>159982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151109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122313</xdr:rowOff>
    </xdr:from>
    <xdr:to>
      <xdr:col>98</xdr:col>
      <xdr:colOff>38100</xdr:colOff>
      <xdr:row>77</xdr:row>
      <xdr:rowOff>52463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5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43590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4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333,491</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となっている。これは歳出総額が減額となったためである。依然として各項目で全国平均、埼玉県平均、類似団体平均を下回っている。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58,426</a:t>
          </a:r>
          <a:r>
            <a:rPr kumimoji="1" lang="ja-JP" altLang="ja-JP" sz="1100">
              <a:solidFill>
                <a:schemeClr val="dk1"/>
              </a:solidFill>
              <a:effectLst/>
              <a:latin typeface="+mn-lt"/>
              <a:ea typeface="+mn-ea"/>
              <a:cs typeface="+mn-cs"/>
            </a:rPr>
            <a:t>円となっており、上位級の在職比率が高いこと、高齢層職員の昇給抑制を実施していないこと、手当、負担金等の増により人件費全体が増加したことにより前年度に続き増額となっている。</a:t>
          </a:r>
          <a:endParaRPr lang="ja-JP" altLang="ja-JP">
            <a:effectLst/>
          </a:endParaRPr>
        </a:p>
        <a:p>
          <a:pPr eaLnBrk="1" fontAlgn="auto" latinLnBrk="0" hangingPunct="1"/>
          <a:r>
            <a:rPr lang="ja-JP" altLang="en-US" sz="1400">
              <a:effectLst/>
            </a:rPr>
            <a:t>　</a:t>
          </a:r>
          <a:r>
            <a:rPr kumimoji="1" lang="ja-JP" altLang="ja-JP" sz="1100">
              <a:solidFill>
                <a:schemeClr val="dk1"/>
              </a:solidFill>
              <a:effectLst/>
              <a:latin typeface="+mn-lt"/>
              <a:ea typeface="+mn-ea"/>
              <a:cs typeface="+mn-cs"/>
            </a:rPr>
            <a:t>物件費については、住民一人当たり</a:t>
          </a:r>
          <a:r>
            <a:rPr kumimoji="1" lang="en-US" altLang="ja-JP" sz="1100">
              <a:solidFill>
                <a:schemeClr val="dk1"/>
              </a:solidFill>
              <a:effectLst/>
              <a:latin typeface="+mn-lt"/>
              <a:ea typeface="+mn-ea"/>
              <a:cs typeface="+mn-cs"/>
            </a:rPr>
            <a:t>50,930</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より減額</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これは新型コロナウイルスワクチン接種事業の減や光熱水費が前年度に比べて減少しているためである。</a:t>
          </a:r>
          <a:endParaRPr lang="ja-JP" altLang="ja-JP" sz="1400">
            <a:effectLst/>
          </a:endParaRPr>
        </a:p>
        <a:p>
          <a:r>
            <a:rPr kumimoji="1" lang="ja-JP" altLang="ja-JP" sz="1100">
              <a:solidFill>
                <a:schemeClr val="dk1"/>
              </a:solidFill>
              <a:effectLst/>
              <a:latin typeface="+mn-lt"/>
              <a:ea typeface="+mn-ea"/>
              <a:cs typeface="+mn-cs"/>
            </a:rPr>
            <a:t>　扶助費については住民一人当たり</a:t>
          </a:r>
          <a:r>
            <a:rPr kumimoji="1" lang="en-US" altLang="ja-JP" sz="1100">
              <a:solidFill>
                <a:sysClr val="windowText" lastClr="000000"/>
              </a:solidFill>
              <a:effectLst/>
              <a:latin typeface="+mn-lt"/>
              <a:ea typeface="+mn-ea"/>
              <a:cs typeface="+mn-cs"/>
            </a:rPr>
            <a:t>95,600</a:t>
          </a:r>
          <a:r>
            <a:rPr kumimoji="1" lang="ja-JP" altLang="ja-JP" sz="1100">
              <a:solidFill>
                <a:sysClr val="windowText" lastClr="000000"/>
              </a:solidFill>
              <a:effectLst/>
              <a:latin typeface="+mn-lt"/>
              <a:ea typeface="+mn-ea"/>
              <a:cs typeface="+mn-cs"/>
            </a:rPr>
            <a:t>円となっており、</a:t>
          </a:r>
          <a:r>
            <a:rPr kumimoji="1" lang="ja-JP" altLang="ja-JP" sz="1100">
              <a:solidFill>
                <a:schemeClr val="dk1"/>
              </a:solidFill>
              <a:effectLst/>
              <a:latin typeface="+mn-lt"/>
              <a:ea typeface="+mn-ea"/>
              <a:cs typeface="+mn-cs"/>
            </a:rPr>
            <a:t>依然として増加傾向が続いている。補助費等については住民一人当たり</a:t>
          </a:r>
          <a:r>
            <a:rPr kumimoji="1" lang="en-US" altLang="ja-JP" sz="1100">
              <a:solidFill>
                <a:schemeClr val="dk1"/>
              </a:solidFill>
              <a:effectLst/>
              <a:latin typeface="+mn-lt"/>
              <a:ea typeface="+mn-ea"/>
              <a:cs typeface="+mn-cs"/>
            </a:rPr>
            <a:t>30,739</a:t>
          </a:r>
          <a:r>
            <a:rPr kumimoji="1" lang="ja-JP" altLang="ja-JP" sz="1100">
              <a:solidFill>
                <a:schemeClr val="dk1"/>
              </a:solidFill>
              <a:effectLst/>
              <a:latin typeface="+mn-lt"/>
              <a:ea typeface="+mn-ea"/>
              <a:cs typeface="+mn-cs"/>
            </a:rPr>
            <a:t>円となっており、前年度の</a:t>
          </a:r>
          <a:r>
            <a:rPr kumimoji="1" lang="en-US" altLang="ja-JP" sz="1100">
              <a:solidFill>
                <a:schemeClr val="dk1"/>
              </a:solidFill>
              <a:effectLst/>
              <a:latin typeface="+mn-lt"/>
              <a:ea typeface="+mn-ea"/>
              <a:cs typeface="+mn-cs"/>
            </a:rPr>
            <a:t>34,734</a:t>
          </a:r>
          <a:r>
            <a:rPr kumimoji="1" lang="ja-JP" altLang="ja-JP" sz="1100">
              <a:solidFill>
                <a:schemeClr val="dk1"/>
              </a:solidFill>
              <a:effectLst/>
              <a:latin typeface="+mn-lt"/>
              <a:ea typeface="+mn-ea"/>
              <a:cs typeface="+mn-cs"/>
            </a:rPr>
            <a:t>円から大幅に減となっているのは</a:t>
          </a:r>
          <a:r>
            <a:rPr kumimoji="1" lang="ja-JP" altLang="en-US" sz="1100">
              <a:solidFill>
                <a:schemeClr val="dk1"/>
              </a:solidFill>
              <a:effectLst/>
              <a:latin typeface="+mn-lt"/>
              <a:ea typeface="+mn-ea"/>
              <a:cs typeface="+mn-cs"/>
            </a:rPr>
            <a:t>子育て世帯物価高騰対策生活者支援事業</a:t>
          </a:r>
          <a:r>
            <a:rPr kumimoji="1" lang="ja-JP" altLang="ja-JP" sz="1100">
              <a:solidFill>
                <a:schemeClr val="dk1"/>
              </a:solidFill>
              <a:effectLst/>
              <a:latin typeface="+mn-lt"/>
              <a:ea typeface="+mn-ea"/>
              <a:cs typeface="+mn-cs"/>
            </a:rPr>
            <a:t>の皆減によるものである。</a:t>
          </a:r>
          <a:endParaRPr lang="ja-JP" altLang="ja-JP" sz="1400">
            <a:effectLst/>
          </a:endParaRPr>
        </a:p>
        <a:p>
          <a:r>
            <a:rPr kumimoji="1" lang="ja-JP" altLang="ja-JP" sz="1100">
              <a:solidFill>
                <a:schemeClr val="dk1"/>
              </a:solidFill>
              <a:effectLst/>
              <a:latin typeface="+mn-lt"/>
              <a:ea typeface="+mn-ea"/>
              <a:cs typeface="+mn-cs"/>
            </a:rPr>
            <a:t>　普通建設事業費については住民一人当たり</a:t>
          </a:r>
          <a:r>
            <a:rPr kumimoji="1" lang="en-US" altLang="ja-JP" sz="1100">
              <a:solidFill>
                <a:schemeClr val="dk1"/>
              </a:solidFill>
              <a:effectLst/>
              <a:latin typeface="+mn-lt"/>
              <a:ea typeface="+mn-ea"/>
              <a:cs typeface="+mn-cs"/>
            </a:rPr>
            <a:t>26,540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入間市駅北口土地区画整理事業の事業費の増</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新庁舎等整備事業</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すべての項目において全国、県、類似団体の平均を下回っており、他団体と比較して住民一人当たりのコストは低い状況にあるが、維持補修費については県平均に近いことから、修繕費の事業内容の精査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69596</xdr:rowOff>
    </xdr:from>
    <xdr:to>
      <xdr:col>24</xdr:col>
      <xdr:colOff>63500</xdr:colOff>
      <xdr:row>38</xdr:row>
      <xdr:rowOff>29210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13246"/>
          <a:ext cx="8382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53594</xdr:rowOff>
    </xdr:from>
    <xdr:to>
      <xdr:col>19</xdr:col>
      <xdr:colOff>177800</xdr:colOff>
      <xdr:row>37</xdr:row>
      <xdr:rowOff>69596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972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53594</xdr:rowOff>
    </xdr:from>
    <xdr:to>
      <xdr:col>15</xdr:col>
      <xdr:colOff>50800</xdr:colOff>
      <xdr:row>37</xdr:row>
      <xdr:rowOff>122936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7244"/>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65024</xdr:rowOff>
    </xdr:from>
    <xdr:to>
      <xdr:col>10</xdr:col>
      <xdr:colOff>114300</xdr:colOff>
      <xdr:row>37</xdr:row>
      <xdr:rowOff>122936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0867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149860</xdr:rowOff>
    </xdr:from>
    <xdr:to>
      <xdr:col>24</xdr:col>
      <xdr:colOff>114300</xdr:colOff>
      <xdr:row>38</xdr:row>
      <xdr:rowOff>80010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64787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18796</xdr:rowOff>
    </xdr:from>
    <xdr:to>
      <xdr:col>20</xdr:col>
      <xdr:colOff>38100</xdr:colOff>
      <xdr:row>37</xdr:row>
      <xdr:rowOff>120396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111523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2794</xdr:rowOff>
    </xdr:from>
    <xdr:to>
      <xdr:col>15</xdr:col>
      <xdr:colOff>101600</xdr:colOff>
      <xdr:row>37</xdr:row>
      <xdr:rowOff>104394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95521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72136</xdr:rowOff>
    </xdr:from>
    <xdr:to>
      <xdr:col>10</xdr:col>
      <xdr:colOff>165100</xdr:colOff>
      <xdr:row>38</xdr:row>
      <xdr:rowOff>2286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164863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14224</xdr:rowOff>
    </xdr:from>
    <xdr:to>
      <xdr:col>6</xdr:col>
      <xdr:colOff>38100</xdr:colOff>
      <xdr:row>37</xdr:row>
      <xdr:rowOff>115824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106951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131525</xdr:rowOff>
    </xdr:from>
    <xdr:to>
      <xdr:col>24</xdr:col>
      <xdr:colOff>63500</xdr:colOff>
      <xdr:row>57</xdr:row>
      <xdr:rowOff>147065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04175"/>
          <a:ext cx="838200" cy="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118070</xdr:rowOff>
    </xdr:from>
    <xdr:to>
      <xdr:col>19</xdr:col>
      <xdr:colOff>177800</xdr:colOff>
      <xdr:row>57</xdr:row>
      <xdr:rowOff>147065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90720"/>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26726</xdr:rowOff>
    </xdr:from>
    <xdr:to>
      <xdr:col>15</xdr:col>
      <xdr:colOff>50800</xdr:colOff>
      <xdr:row>57</xdr:row>
      <xdr:rowOff>118070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56476"/>
          <a:ext cx="889000" cy="4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26726</xdr:rowOff>
    </xdr:from>
    <xdr:to>
      <xdr:col>10</xdr:col>
      <xdr:colOff>114300</xdr:colOff>
      <xdr:row>57</xdr:row>
      <xdr:rowOff>158431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56476"/>
          <a:ext cx="889000" cy="4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80725</xdr:rowOff>
    </xdr:from>
    <xdr:to>
      <xdr:col>24</xdr:col>
      <xdr:colOff>114300</xdr:colOff>
      <xdr:row>58</xdr:row>
      <xdr:rowOff>10875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5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167102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96265</xdr:rowOff>
    </xdr:from>
    <xdr:to>
      <xdr:col>20</xdr:col>
      <xdr:colOff>38100</xdr:colOff>
      <xdr:row>58</xdr:row>
      <xdr:rowOff>26415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17542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6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67270</xdr:rowOff>
    </xdr:from>
    <xdr:to>
      <xdr:col>15</xdr:col>
      <xdr:colOff>101600</xdr:colOff>
      <xdr:row>57</xdr:row>
      <xdr:rowOff>168870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159997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147376</xdr:rowOff>
    </xdr:from>
    <xdr:to>
      <xdr:col>10</xdr:col>
      <xdr:colOff>165100</xdr:colOff>
      <xdr:row>55</xdr:row>
      <xdr:rowOff>77526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68653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9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107631</xdr:rowOff>
    </xdr:from>
    <xdr:to>
      <xdr:col>6</xdr:col>
      <xdr:colOff>38100</xdr:colOff>
      <xdr:row>58</xdr:row>
      <xdr:rowOff>37781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28908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70434</xdr:rowOff>
    </xdr:from>
    <xdr:to>
      <xdr:col>24</xdr:col>
      <xdr:colOff>63500</xdr:colOff>
      <xdr:row>77</xdr:row>
      <xdr:rowOff>105868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72084"/>
          <a:ext cx="8382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77927</xdr:rowOff>
    </xdr:from>
    <xdr:to>
      <xdr:col>19</xdr:col>
      <xdr:colOff>177800</xdr:colOff>
      <xdr:row>77</xdr:row>
      <xdr:rowOff>105868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79577"/>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77927</xdr:rowOff>
    </xdr:from>
    <xdr:to>
      <xdr:col>15</xdr:col>
      <xdr:colOff>50800</xdr:colOff>
      <xdr:row>78</xdr:row>
      <xdr:rowOff>14788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79577"/>
          <a:ext cx="889000" cy="10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14788</xdr:rowOff>
    </xdr:from>
    <xdr:to>
      <xdr:col>10</xdr:col>
      <xdr:colOff>114300</xdr:colOff>
      <xdr:row>78</xdr:row>
      <xdr:rowOff>45233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87888"/>
          <a:ext cx="889000" cy="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19634</xdr:rowOff>
    </xdr:from>
    <xdr:to>
      <xdr:col>24</xdr:col>
      <xdr:colOff>114300</xdr:colOff>
      <xdr:row>77</xdr:row>
      <xdr:rowOff>121234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106011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55068</xdr:rowOff>
    </xdr:from>
    <xdr:to>
      <xdr:col>20</xdr:col>
      <xdr:colOff>38100</xdr:colOff>
      <xdr:row>77</xdr:row>
      <xdr:rowOff>156668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147795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4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27127</xdr:rowOff>
    </xdr:from>
    <xdr:to>
      <xdr:col>15</xdr:col>
      <xdr:colOff>101600</xdr:colOff>
      <xdr:row>77</xdr:row>
      <xdr:rowOff>128727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119854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2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135438</xdr:rowOff>
    </xdr:from>
    <xdr:to>
      <xdr:col>10</xdr:col>
      <xdr:colOff>165100</xdr:colOff>
      <xdr:row>78</xdr:row>
      <xdr:rowOff>65588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56715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2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165883</xdr:rowOff>
    </xdr:from>
    <xdr:to>
      <xdr:col>6</xdr:col>
      <xdr:colOff>38100</xdr:colOff>
      <xdr:row>78</xdr:row>
      <xdr:rowOff>96033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87160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35818</xdr:rowOff>
    </xdr:from>
    <xdr:to>
      <xdr:col>24</xdr:col>
      <xdr:colOff>63500</xdr:colOff>
      <xdr:row>97</xdr:row>
      <xdr:rowOff>106488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66468"/>
          <a:ext cx="8382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35818</xdr:rowOff>
    </xdr:from>
    <xdr:to>
      <xdr:col>19</xdr:col>
      <xdr:colOff>177800</xdr:colOff>
      <xdr:row>97</xdr:row>
      <xdr:rowOff>49240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66468"/>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49240</xdr:rowOff>
    </xdr:from>
    <xdr:to>
      <xdr:col>15</xdr:col>
      <xdr:colOff>50800</xdr:colOff>
      <xdr:row>98</xdr:row>
      <xdr:rowOff>118277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79890"/>
          <a:ext cx="889000" cy="24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118277</xdr:rowOff>
    </xdr:from>
    <xdr:to>
      <xdr:col>10</xdr:col>
      <xdr:colOff>114300</xdr:colOff>
      <xdr:row>98</xdr:row>
      <xdr:rowOff>136206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20377"/>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55688</xdr:rowOff>
    </xdr:from>
    <xdr:to>
      <xdr:col>24</xdr:col>
      <xdr:colOff>114300</xdr:colOff>
      <xdr:row>97</xdr:row>
      <xdr:rowOff>157288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34115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156468</xdr:rowOff>
    </xdr:from>
    <xdr:to>
      <xdr:col>20</xdr:col>
      <xdr:colOff>38100</xdr:colOff>
      <xdr:row>97</xdr:row>
      <xdr:rowOff>86618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77745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0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169890</xdr:rowOff>
    </xdr:from>
    <xdr:to>
      <xdr:col>15</xdr:col>
      <xdr:colOff>101600</xdr:colOff>
      <xdr:row>97</xdr:row>
      <xdr:rowOff>100040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91167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2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67477</xdr:rowOff>
    </xdr:from>
    <xdr:to>
      <xdr:col>10</xdr:col>
      <xdr:colOff>165100</xdr:colOff>
      <xdr:row>98</xdr:row>
      <xdr:rowOff>169077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160204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85406</xdr:rowOff>
    </xdr:from>
    <xdr:to>
      <xdr:col>6</xdr:col>
      <xdr:colOff>38100</xdr:colOff>
      <xdr:row>99</xdr:row>
      <xdr:rowOff>15556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8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87503</xdr:rowOff>
    </xdr:from>
    <xdr:to>
      <xdr:col>55</xdr:col>
      <xdr:colOff>0</xdr:colOff>
      <xdr:row>39</xdr:row>
      <xdr:rowOff>28448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02603"/>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8636</xdr:rowOff>
    </xdr:from>
    <xdr:to>
      <xdr:col>50</xdr:col>
      <xdr:colOff>114300</xdr:colOff>
      <xdr:row>38</xdr:row>
      <xdr:rowOff>87503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23736"/>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8636</xdr:rowOff>
    </xdr:from>
    <xdr:to>
      <xdr:col>45</xdr:col>
      <xdr:colOff>177800</xdr:colOff>
      <xdr:row>38</xdr:row>
      <xdr:rowOff>112649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23736"/>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112649</xdr:rowOff>
    </xdr:from>
    <xdr:to>
      <xdr:col>41</xdr:col>
      <xdr:colOff>50800</xdr:colOff>
      <xdr:row>38</xdr:row>
      <xdr:rowOff>142748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27749"/>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149098</xdr:rowOff>
    </xdr:from>
    <xdr:to>
      <xdr:col>55</xdr:col>
      <xdr:colOff>50800</xdr:colOff>
      <xdr:row>39</xdr:row>
      <xdr:rowOff>79248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64025</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7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36703</xdr:rowOff>
    </xdr:from>
    <xdr:to>
      <xdr:col>50</xdr:col>
      <xdr:colOff>165100</xdr:colOff>
      <xdr:row>38</xdr:row>
      <xdr:rowOff>138303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129430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129286</xdr:rowOff>
    </xdr:from>
    <xdr:to>
      <xdr:col>46</xdr:col>
      <xdr:colOff>38100</xdr:colOff>
      <xdr:row>38</xdr:row>
      <xdr:rowOff>59436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50563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61849</xdr:rowOff>
    </xdr:from>
    <xdr:to>
      <xdr:col>41</xdr:col>
      <xdr:colOff>101600</xdr:colOff>
      <xdr:row>38</xdr:row>
      <xdr:rowOff>163449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154576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91948</xdr:rowOff>
    </xdr:from>
    <xdr:to>
      <xdr:col>36</xdr:col>
      <xdr:colOff>165100</xdr:colOff>
      <xdr:row>39</xdr:row>
      <xdr:rowOff>22098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13225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60468</xdr:rowOff>
    </xdr:from>
    <xdr:to>
      <xdr:col>55</xdr:col>
      <xdr:colOff>0</xdr:colOff>
      <xdr:row>58</xdr:row>
      <xdr:rowOff>85613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04568"/>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169556</xdr:rowOff>
    </xdr:from>
    <xdr:to>
      <xdr:col>50</xdr:col>
      <xdr:colOff>114300</xdr:colOff>
      <xdr:row>58</xdr:row>
      <xdr:rowOff>60468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42206"/>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169556</xdr:rowOff>
    </xdr:from>
    <xdr:to>
      <xdr:col>45</xdr:col>
      <xdr:colOff>177800</xdr:colOff>
      <xdr:row>58</xdr:row>
      <xdr:rowOff>92974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42206"/>
          <a:ext cx="889000" cy="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80447</xdr:rowOff>
    </xdr:from>
    <xdr:to>
      <xdr:col>41</xdr:col>
      <xdr:colOff>50800</xdr:colOff>
      <xdr:row>58</xdr:row>
      <xdr:rowOff>92974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24547"/>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34813</xdr:rowOff>
    </xdr:from>
    <xdr:to>
      <xdr:col>55</xdr:col>
      <xdr:colOff>50800</xdr:colOff>
      <xdr:row>58</xdr:row>
      <xdr:rowOff>136413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7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121190</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9668</xdr:rowOff>
    </xdr:from>
    <xdr:to>
      <xdr:col>50</xdr:col>
      <xdr:colOff>165100</xdr:colOff>
      <xdr:row>58</xdr:row>
      <xdr:rowOff>111268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102395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4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118756</xdr:rowOff>
    </xdr:from>
    <xdr:to>
      <xdr:col>46</xdr:col>
      <xdr:colOff>38100</xdr:colOff>
      <xdr:row>58</xdr:row>
      <xdr:rowOff>48906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9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40033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98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42174</xdr:rowOff>
    </xdr:from>
    <xdr:to>
      <xdr:col>41</xdr:col>
      <xdr:colOff>101600</xdr:colOff>
      <xdr:row>58</xdr:row>
      <xdr:rowOff>143774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134901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7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29647</xdr:rowOff>
    </xdr:from>
    <xdr:to>
      <xdr:col>36</xdr:col>
      <xdr:colOff>165100</xdr:colOff>
      <xdr:row>58</xdr:row>
      <xdr:rowOff>131247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7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122374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6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157435</xdr:rowOff>
    </xdr:from>
    <xdr:to>
      <xdr:col>55</xdr:col>
      <xdr:colOff>0</xdr:colOff>
      <xdr:row>79</xdr:row>
      <xdr:rowOff>5150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30535"/>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157435</xdr:rowOff>
    </xdr:from>
    <xdr:to>
      <xdr:col>50</xdr:col>
      <xdr:colOff>114300</xdr:colOff>
      <xdr:row>79</xdr:row>
      <xdr:rowOff>9455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30535"/>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134595</xdr:rowOff>
    </xdr:from>
    <xdr:to>
      <xdr:col>45</xdr:col>
      <xdr:colOff>177800</xdr:colOff>
      <xdr:row>79</xdr:row>
      <xdr:rowOff>9455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507695"/>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134595</xdr:rowOff>
    </xdr:from>
    <xdr:to>
      <xdr:col>41</xdr:col>
      <xdr:colOff>50800</xdr:colOff>
      <xdr:row>78</xdr:row>
      <xdr:rowOff>161703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07695"/>
          <a:ext cx="889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125800</xdr:rowOff>
    </xdr:from>
    <xdr:to>
      <xdr:col>55</xdr:col>
      <xdr:colOff>50800</xdr:colOff>
      <xdr:row>79</xdr:row>
      <xdr:rowOff>55950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40727</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106635</xdr:rowOff>
    </xdr:from>
    <xdr:to>
      <xdr:col>50</xdr:col>
      <xdr:colOff>165100</xdr:colOff>
      <xdr:row>79</xdr:row>
      <xdr:rowOff>36785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7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27912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7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130105</xdr:rowOff>
    </xdr:from>
    <xdr:to>
      <xdr:col>46</xdr:col>
      <xdr:colOff>38100</xdr:colOff>
      <xdr:row>79</xdr:row>
      <xdr:rowOff>60255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51382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9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83795</xdr:rowOff>
    </xdr:from>
    <xdr:to>
      <xdr:col>41</xdr:col>
      <xdr:colOff>101600</xdr:colOff>
      <xdr:row>79</xdr:row>
      <xdr:rowOff>13945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5072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4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110903</xdr:rowOff>
    </xdr:from>
    <xdr:to>
      <xdr:col>36</xdr:col>
      <xdr:colOff>165100</xdr:colOff>
      <xdr:row>79</xdr:row>
      <xdr:rowOff>41053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32180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7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169977</xdr:rowOff>
    </xdr:from>
    <xdr:to>
      <xdr:col>55</xdr:col>
      <xdr:colOff>0</xdr:colOff>
      <xdr:row>97</xdr:row>
      <xdr:rowOff>69938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29177"/>
          <a:ext cx="8382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69938</xdr:rowOff>
    </xdr:from>
    <xdr:to>
      <xdr:col>50</xdr:col>
      <xdr:colOff>114300</xdr:colOff>
      <xdr:row>97</xdr:row>
      <xdr:rowOff>78333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00588"/>
          <a:ext cx="88900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45275</xdr:rowOff>
    </xdr:from>
    <xdr:to>
      <xdr:col>45</xdr:col>
      <xdr:colOff>177800</xdr:colOff>
      <xdr:row>97</xdr:row>
      <xdr:rowOff>78333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75925"/>
          <a:ext cx="889000" cy="3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45275</xdr:rowOff>
    </xdr:from>
    <xdr:to>
      <xdr:col>41</xdr:col>
      <xdr:colOff>50800</xdr:colOff>
      <xdr:row>97</xdr:row>
      <xdr:rowOff>94768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75925"/>
          <a:ext cx="889000" cy="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119177</xdr:rowOff>
    </xdr:from>
    <xdr:to>
      <xdr:col>55</xdr:col>
      <xdr:colOff>50800</xdr:colOff>
      <xdr:row>97</xdr:row>
      <xdr:rowOff>49327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7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97604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19138</xdr:rowOff>
    </xdr:from>
    <xdr:to>
      <xdr:col>50</xdr:col>
      <xdr:colOff>165100</xdr:colOff>
      <xdr:row>97</xdr:row>
      <xdr:rowOff>120738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111865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4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27533</xdr:rowOff>
    </xdr:from>
    <xdr:to>
      <xdr:col>46</xdr:col>
      <xdr:colOff>38100</xdr:colOff>
      <xdr:row>97</xdr:row>
      <xdr:rowOff>129133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5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120260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5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165925</xdr:rowOff>
    </xdr:from>
    <xdr:to>
      <xdr:col>41</xdr:col>
      <xdr:colOff>101600</xdr:colOff>
      <xdr:row>97</xdr:row>
      <xdr:rowOff>96075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87202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1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43968</xdr:rowOff>
    </xdr:from>
    <xdr:to>
      <xdr:col>36</xdr:col>
      <xdr:colOff>165100</xdr:colOff>
      <xdr:row>97</xdr:row>
      <xdr:rowOff>145568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136695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134112</xdr:rowOff>
    </xdr:from>
    <xdr:to>
      <xdr:col>85</xdr:col>
      <xdr:colOff>127000</xdr:colOff>
      <xdr:row>36</xdr:row>
      <xdr:rowOff>27559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34862"/>
          <a:ext cx="838200"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21209</xdr:rowOff>
    </xdr:from>
    <xdr:to>
      <xdr:col>81</xdr:col>
      <xdr:colOff>50800</xdr:colOff>
      <xdr:row>36</xdr:row>
      <xdr:rowOff>27559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021959"/>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21209</xdr:rowOff>
    </xdr:from>
    <xdr:to>
      <xdr:col>76</xdr:col>
      <xdr:colOff>114300</xdr:colOff>
      <xdr:row>35</xdr:row>
      <xdr:rowOff>66421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021959"/>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66421</xdr:rowOff>
    </xdr:from>
    <xdr:to>
      <xdr:col>71</xdr:col>
      <xdr:colOff>177800</xdr:colOff>
      <xdr:row>35</xdr:row>
      <xdr:rowOff>97155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067171"/>
          <a:ext cx="8890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83312</xdr:rowOff>
    </xdr:from>
    <xdr:to>
      <xdr:col>85</xdr:col>
      <xdr:colOff>177800</xdr:colOff>
      <xdr:row>36</xdr:row>
      <xdr:rowOff>13462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0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61739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6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148209</xdr:rowOff>
    </xdr:from>
    <xdr:to>
      <xdr:col>81</xdr:col>
      <xdr:colOff>101600</xdr:colOff>
      <xdr:row>36</xdr:row>
      <xdr:rowOff>78359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4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69486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2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141859</xdr:rowOff>
    </xdr:from>
    <xdr:to>
      <xdr:col>76</xdr:col>
      <xdr:colOff>165100</xdr:colOff>
      <xdr:row>35</xdr:row>
      <xdr:rowOff>72009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88536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15621</xdr:rowOff>
    </xdr:from>
    <xdr:to>
      <xdr:col>72</xdr:col>
      <xdr:colOff>38100</xdr:colOff>
      <xdr:row>35</xdr:row>
      <xdr:rowOff>117221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0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108348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0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46355</xdr:rowOff>
    </xdr:from>
    <xdr:to>
      <xdr:col>67</xdr:col>
      <xdr:colOff>101600</xdr:colOff>
      <xdr:row>35</xdr:row>
      <xdr:rowOff>147955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139082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30696</xdr:rowOff>
    </xdr:from>
    <xdr:to>
      <xdr:col>85</xdr:col>
      <xdr:colOff>127000</xdr:colOff>
      <xdr:row>57</xdr:row>
      <xdr:rowOff>75254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03346"/>
          <a:ext cx="838200" cy="4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30696</xdr:rowOff>
    </xdr:from>
    <xdr:to>
      <xdr:col>81</xdr:col>
      <xdr:colOff>50800</xdr:colOff>
      <xdr:row>57</xdr:row>
      <xdr:rowOff>51498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03346"/>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6807</xdr:rowOff>
    </xdr:from>
    <xdr:to>
      <xdr:col>76</xdr:col>
      <xdr:colOff>114300</xdr:colOff>
      <xdr:row>57</xdr:row>
      <xdr:rowOff>51498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79457"/>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6807</xdr:rowOff>
    </xdr:from>
    <xdr:to>
      <xdr:col>71</xdr:col>
      <xdr:colOff>177800</xdr:colOff>
      <xdr:row>57</xdr:row>
      <xdr:rowOff>137814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79457"/>
          <a:ext cx="889000" cy="13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24454</xdr:rowOff>
    </xdr:from>
    <xdr:to>
      <xdr:col>85</xdr:col>
      <xdr:colOff>177800</xdr:colOff>
      <xdr:row>57</xdr:row>
      <xdr:rowOff>126054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2881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7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151346</xdr:rowOff>
    </xdr:from>
    <xdr:to>
      <xdr:col>81</xdr:col>
      <xdr:colOff>101600</xdr:colOff>
      <xdr:row>57</xdr:row>
      <xdr:rowOff>81496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72623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698</xdr:rowOff>
    </xdr:from>
    <xdr:to>
      <xdr:col>76</xdr:col>
      <xdr:colOff>165100</xdr:colOff>
      <xdr:row>57</xdr:row>
      <xdr:rowOff>102298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93425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6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127457</xdr:rowOff>
    </xdr:from>
    <xdr:to>
      <xdr:col>72</xdr:col>
      <xdr:colOff>38100</xdr:colOff>
      <xdr:row>57</xdr:row>
      <xdr:rowOff>57607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48734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87014</xdr:rowOff>
    </xdr:from>
    <xdr:to>
      <xdr:col>67</xdr:col>
      <xdr:colOff>101600</xdr:colOff>
      <xdr:row>58</xdr:row>
      <xdr:rowOff>17164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5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95286</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39836"/>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44486</xdr:rowOff>
    </xdr:from>
    <xdr:to>
      <xdr:col>67</xdr:col>
      <xdr:colOff>101600</xdr:colOff>
      <xdr:row>79</xdr:row>
      <xdr:rowOff>146086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137213</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81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49955</xdr:rowOff>
    </xdr:from>
    <xdr:to>
      <xdr:col>85</xdr:col>
      <xdr:colOff>127000</xdr:colOff>
      <xdr:row>96</xdr:row>
      <xdr:rowOff>71882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509155"/>
          <a:ext cx="8382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49955</xdr:rowOff>
    </xdr:from>
    <xdr:to>
      <xdr:col>81</xdr:col>
      <xdr:colOff>50800</xdr:colOff>
      <xdr:row>96</xdr:row>
      <xdr:rowOff>61557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09155"/>
          <a:ext cx="8890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61557</xdr:rowOff>
    </xdr:from>
    <xdr:to>
      <xdr:col>76</xdr:col>
      <xdr:colOff>114300</xdr:colOff>
      <xdr:row>96</xdr:row>
      <xdr:rowOff>85750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2075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85750</xdr:rowOff>
    </xdr:from>
    <xdr:to>
      <xdr:col>71</xdr:col>
      <xdr:colOff>177800</xdr:colOff>
      <xdr:row>96</xdr:row>
      <xdr:rowOff>113640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44950"/>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21082</xdr:rowOff>
    </xdr:from>
    <xdr:to>
      <xdr:col>85</xdr:col>
      <xdr:colOff>177800</xdr:colOff>
      <xdr:row>96</xdr:row>
      <xdr:rowOff>122682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170959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170605</xdr:rowOff>
    </xdr:from>
    <xdr:to>
      <xdr:col>81</xdr:col>
      <xdr:colOff>101600</xdr:colOff>
      <xdr:row>96</xdr:row>
      <xdr:rowOff>100755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91882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5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10757</xdr:rowOff>
    </xdr:from>
    <xdr:to>
      <xdr:col>76</xdr:col>
      <xdr:colOff>165100</xdr:colOff>
      <xdr:row>96</xdr:row>
      <xdr:rowOff>112357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103484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34950</xdr:rowOff>
    </xdr:from>
    <xdr:to>
      <xdr:col>72</xdr:col>
      <xdr:colOff>38100</xdr:colOff>
      <xdr:row>96</xdr:row>
      <xdr:rowOff>136550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127677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62840</xdr:rowOff>
    </xdr:from>
    <xdr:to>
      <xdr:col>67</xdr:col>
      <xdr:colOff>101600</xdr:colOff>
      <xdr:row>96</xdr:row>
      <xdr:rowOff>164440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155567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1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すべての</a:t>
          </a:r>
          <a:r>
            <a:rPr kumimoji="1" lang="ja-JP" altLang="ja-JP" sz="1100">
              <a:solidFill>
                <a:schemeClr val="dk1"/>
              </a:solidFill>
              <a:effectLst/>
              <a:latin typeface="+mn-lt"/>
              <a:ea typeface="+mn-ea"/>
              <a:cs typeface="+mn-cs"/>
            </a:rPr>
            <a:t>項目で全国平均、埼玉県平均、類似団体平均を下回っている。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152,650</a:t>
          </a:r>
          <a:r>
            <a:rPr kumimoji="1" lang="ja-JP" altLang="ja-JP" sz="1100">
              <a:solidFill>
                <a:schemeClr val="dk1"/>
              </a:solidFill>
              <a:effectLst/>
              <a:latin typeface="+mn-lt"/>
              <a:ea typeface="+mn-ea"/>
              <a:cs typeface="+mn-cs"/>
            </a:rPr>
            <a:t>円となっており、前年度対比</a:t>
          </a:r>
          <a:r>
            <a:rPr kumimoji="1" lang="en-US" altLang="ja-JP" sz="1100">
              <a:solidFill>
                <a:schemeClr val="dk1"/>
              </a:solidFill>
              <a:effectLst/>
              <a:latin typeface="+mn-lt"/>
              <a:ea typeface="+mn-ea"/>
              <a:cs typeface="+mn-cs"/>
            </a:rPr>
            <a:t>7,750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電力・ガス・食料品等価格高騰重点支援給付金支給事業等の増</a:t>
          </a:r>
          <a:r>
            <a:rPr kumimoji="1" lang="ja-JP" altLang="ja-JP" sz="1100">
              <a:solidFill>
                <a:schemeClr val="dk1"/>
              </a:solidFill>
              <a:effectLst/>
              <a:latin typeface="+mn-lt"/>
              <a:ea typeface="+mn-ea"/>
              <a:cs typeface="+mn-cs"/>
            </a:rPr>
            <a:t>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30,616</a:t>
          </a:r>
          <a:r>
            <a:rPr kumimoji="1" lang="ja-JP" altLang="ja-JP" sz="1100">
              <a:solidFill>
                <a:schemeClr val="dk1"/>
              </a:solidFill>
              <a:effectLst/>
              <a:latin typeface="+mn-lt"/>
              <a:ea typeface="+mn-ea"/>
              <a:cs typeface="+mn-cs"/>
            </a:rPr>
            <a:t>円となっており、前年度対比</a:t>
          </a:r>
          <a:r>
            <a:rPr kumimoji="1" lang="en-US" altLang="ja-JP" sz="1100">
              <a:solidFill>
                <a:schemeClr val="dk1"/>
              </a:solidFill>
              <a:effectLst/>
              <a:latin typeface="+mn-lt"/>
              <a:ea typeface="+mn-ea"/>
              <a:cs typeface="+mn-cs"/>
            </a:rPr>
            <a:t>5,623</a:t>
          </a:r>
          <a:r>
            <a:rPr kumimoji="1" lang="ja-JP" altLang="ja-JP" sz="1100">
              <a:solidFill>
                <a:schemeClr val="dk1"/>
              </a:solidFill>
              <a:effectLst/>
              <a:latin typeface="+mn-lt"/>
              <a:ea typeface="+mn-ea"/>
              <a:cs typeface="+mn-cs"/>
            </a:rPr>
            <a:t>円の増となった。これは</a:t>
          </a:r>
          <a:r>
            <a:rPr kumimoji="1" lang="ja-JP" altLang="en-US" sz="1100">
              <a:solidFill>
                <a:schemeClr val="dk1"/>
              </a:solidFill>
              <a:effectLst/>
              <a:latin typeface="+mn-lt"/>
              <a:ea typeface="+mn-ea"/>
              <a:cs typeface="+mn-cs"/>
            </a:rPr>
            <a:t>入間市駅北口土地区画整理事業の事業費の増</a:t>
          </a:r>
          <a:r>
            <a:rPr kumimoji="1" lang="ja-JP" altLang="ja-JP" sz="1100">
              <a:solidFill>
                <a:schemeClr val="dk1"/>
              </a:solidFill>
              <a:effectLst/>
              <a:latin typeface="+mn-lt"/>
              <a:ea typeface="+mn-ea"/>
              <a:cs typeface="+mn-cs"/>
            </a:rPr>
            <a:t>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2,063</a:t>
          </a:r>
          <a:r>
            <a:rPr kumimoji="1" lang="ja-JP" altLang="ja-JP" sz="1100">
              <a:solidFill>
                <a:schemeClr val="dk1"/>
              </a:solidFill>
              <a:effectLst/>
              <a:latin typeface="+mn-lt"/>
              <a:ea typeface="+mn-ea"/>
              <a:cs typeface="+mn-cs"/>
            </a:rPr>
            <a:t>円となっており、前年度対比</a:t>
          </a:r>
          <a:r>
            <a:rPr kumimoji="1" lang="en-US" altLang="ja-JP" sz="1100">
              <a:solidFill>
                <a:schemeClr val="dk1"/>
              </a:solidFill>
              <a:effectLst/>
              <a:latin typeface="+mn-lt"/>
              <a:ea typeface="+mn-ea"/>
              <a:cs typeface="+mn-cs"/>
            </a:rPr>
            <a:t>1,006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となった。これは原油価格・物価高騰対応プレミアム付電子商品券事業の皆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25,560</a:t>
          </a:r>
          <a:r>
            <a:rPr kumimoji="1" lang="ja-JP" altLang="ja-JP" sz="1100">
              <a:solidFill>
                <a:schemeClr val="dk1"/>
              </a:solidFill>
              <a:effectLst/>
              <a:latin typeface="+mn-lt"/>
              <a:ea typeface="+mn-ea"/>
              <a:cs typeface="+mn-cs"/>
            </a:rPr>
            <a:t>円となっており、償還元金の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等により前年度対比</a:t>
          </a:r>
          <a:r>
            <a:rPr kumimoji="1" lang="en-US" altLang="ja-JP" sz="1100">
              <a:solidFill>
                <a:schemeClr val="dk1"/>
              </a:solidFill>
              <a:effectLst/>
              <a:latin typeface="+mn-lt"/>
              <a:ea typeface="+mn-ea"/>
              <a:cs typeface="+mn-cs"/>
            </a:rPr>
            <a:t>1,151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財政調整基金残高については、最小限の取り崩しに努め、決算剰余金を中心に繰り戻しを行っているが、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205,416</a:t>
          </a:r>
          <a:r>
            <a:rPr kumimoji="1" lang="ja-JP" altLang="en-US" sz="1100">
              <a:solidFill>
                <a:schemeClr val="dk1"/>
              </a:solidFill>
              <a:effectLst/>
              <a:latin typeface="+mn-lt"/>
              <a:ea typeface="+mn-ea"/>
              <a:cs typeface="+mn-cs"/>
            </a:rPr>
            <a:t>千円を取り崩した。</a:t>
          </a:r>
          <a:r>
            <a:rPr kumimoji="1" lang="ja-JP" altLang="ja-JP" sz="1100">
              <a:solidFill>
                <a:schemeClr val="dk1"/>
              </a:solidFill>
              <a:effectLst/>
              <a:latin typeface="+mn-lt"/>
              <a:ea typeface="+mn-ea"/>
              <a:cs typeface="+mn-cs"/>
            </a:rPr>
            <a:t>標準財政規模に対する割合は令和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14.02</a:t>
          </a:r>
          <a:r>
            <a:rPr kumimoji="1" lang="ja-JP" altLang="ja-JP" sz="1100">
              <a:solidFill>
                <a:schemeClr val="dk1"/>
              </a:solidFill>
              <a:effectLst/>
              <a:latin typeface="+mn-lt"/>
              <a:ea typeface="+mn-ea"/>
              <a:cs typeface="+mn-cs"/>
            </a:rPr>
            <a:t>％となり、目標としていた</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％を達成することができた。一方、</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％が適当とされる実質収支額の標準財政規模に対する割合は</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％であり、</a:t>
          </a:r>
          <a:r>
            <a:rPr kumimoji="1" lang="ja-JP" altLang="en-US" sz="1100">
              <a:solidFill>
                <a:schemeClr val="dk1"/>
              </a:solidFill>
              <a:effectLst/>
              <a:latin typeface="+mn-lt"/>
              <a:ea typeface="+mn-ea"/>
              <a:cs typeface="+mn-cs"/>
            </a:rPr>
            <a:t>適正範囲内となった。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翌年度の財政運営において弾力的な対応ができるよう、今後も適正範囲内の数値を目標に財政運営を行う。実質単年度収支は、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年連続で</a:t>
          </a:r>
          <a:r>
            <a:rPr kumimoji="1" lang="ja-JP" altLang="en-US" sz="1100">
              <a:solidFill>
                <a:schemeClr val="dk1"/>
              </a:solidFill>
              <a:effectLst/>
              <a:latin typeface="+mn-lt"/>
              <a:ea typeface="+mn-ea"/>
              <a:cs typeface="+mn-cs"/>
            </a:rPr>
            <a:t>黒字</a:t>
          </a:r>
          <a:r>
            <a:rPr kumimoji="1" lang="ja-JP" altLang="ja-JP" sz="1100">
              <a:solidFill>
                <a:schemeClr val="dk1"/>
              </a:solidFill>
              <a:effectLst/>
              <a:latin typeface="+mn-lt"/>
              <a:ea typeface="+mn-ea"/>
              <a:cs typeface="+mn-cs"/>
            </a:rPr>
            <a:t>であったが令和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赤字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年度は、連結する全ての会計で赤字は生じなかった。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下水道事業会計、</a:t>
          </a:r>
          <a:r>
            <a:rPr kumimoji="1" lang="ja-JP" altLang="ja-JP" sz="1100">
              <a:solidFill>
                <a:schemeClr val="dk1"/>
              </a:solidFill>
              <a:effectLst/>
              <a:latin typeface="+mn-lt"/>
              <a:ea typeface="+mn-ea"/>
              <a:cs typeface="+mn-cs"/>
            </a:rPr>
            <a:t>入間市駅北口土地区画整理事業特別会計、</a:t>
          </a:r>
          <a:r>
            <a:rPr kumimoji="1" lang="ja-JP" altLang="en-US" sz="1100">
              <a:solidFill>
                <a:schemeClr val="dk1"/>
              </a:solidFill>
              <a:effectLst/>
              <a:latin typeface="+mn-lt"/>
              <a:ea typeface="+mn-ea"/>
              <a:cs typeface="+mn-cs"/>
            </a:rPr>
            <a:t>扇台</a:t>
          </a:r>
          <a:r>
            <a:rPr kumimoji="1" lang="ja-JP" altLang="ja-JP" sz="1100">
              <a:solidFill>
                <a:schemeClr val="dk1"/>
              </a:solidFill>
              <a:effectLst/>
              <a:latin typeface="+mn-lt"/>
              <a:ea typeface="+mn-ea"/>
              <a:cs typeface="+mn-cs"/>
            </a:rPr>
            <a:t>土地区画整理事業特別会計では前年度と比較して黒字額が増加したが、その他の会計では黒字額が減少した。</a:t>
          </a:r>
          <a:endParaRPr lang="ja-JP" altLang="ja-JP" sz="1400">
            <a:effectLst/>
          </a:endParaRPr>
        </a:p>
        <a:p>
          <a:r>
            <a:rPr kumimoji="1" lang="ja-JP" altLang="ja-JP" sz="1100">
              <a:solidFill>
                <a:schemeClr val="dk1"/>
              </a:solidFill>
              <a:effectLst/>
              <a:latin typeface="+mn-lt"/>
              <a:ea typeface="+mn-ea"/>
              <a:cs typeface="+mn-cs"/>
            </a:rPr>
            <a:t>　全体としては黒字額は減少し、比率は前年度と比較して</a:t>
          </a:r>
          <a:r>
            <a:rPr kumimoji="1" lang="en-US" altLang="ja-JP" sz="1100">
              <a:solidFill>
                <a:schemeClr val="dk1"/>
              </a:solidFill>
              <a:effectLst/>
              <a:latin typeface="+mn-lt"/>
              <a:ea typeface="+mn-ea"/>
              <a:cs typeface="+mn-cs"/>
            </a:rPr>
            <a:t>5.30</a:t>
          </a:r>
          <a:r>
            <a:rPr kumimoji="1" lang="ja-JP" altLang="ja-JP" sz="1100">
              <a:solidFill>
                <a:schemeClr val="dk1"/>
              </a:solidFill>
              <a:effectLst/>
              <a:latin typeface="+mn-lt"/>
              <a:ea typeface="+mn-ea"/>
              <a:cs typeface="+mn-cs"/>
            </a:rPr>
            <a:t>ポイント減少した。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8" t="s">
        <v>76</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81"/>
      <c r="DK1" s="181"/>
      <c r="DL1" s="181"/>
      <c r="DM1" s="181"/>
      <c r="DN1" s="181"/>
      <c r="DO1" s="181"/>
    </row>
    <row r="2" spans="1:119" ht="24.75" thickBot="1" x14ac:dyDescent="0.2">
      <c r="B2" s="182" t="s">
        <v>77</v>
      </c>
      <c r="C2" s="182"/>
      <c r="D2" s="183"/>
    </row>
    <row r="3" spans="1:119" ht="18.75" customHeight="1" thickBot="1" x14ac:dyDescent="0.2">
      <c r="A3" s="181"/>
      <c r="B3" s="419" t="s">
        <v>78</v>
      </c>
      <c r="C3" s="420"/>
      <c r="D3" s="420"/>
      <c r="E3" s="421"/>
      <c r="F3" s="421"/>
      <c r="G3" s="421"/>
      <c r="H3" s="421"/>
      <c r="I3" s="421"/>
      <c r="J3" s="421"/>
      <c r="K3" s="421"/>
      <c r="L3" s="421" t="s">
        <v>79</v>
      </c>
      <c r="M3" s="421"/>
      <c r="N3" s="421"/>
      <c r="O3" s="421"/>
      <c r="P3" s="421"/>
      <c r="Q3" s="421"/>
      <c r="R3" s="428"/>
      <c r="S3" s="428"/>
      <c r="T3" s="428"/>
      <c r="U3" s="428"/>
      <c r="V3" s="429"/>
      <c r="W3" s="403" t="s">
        <v>80</v>
      </c>
      <c r="X3" s="404"/>
      <c r="Y3" s="404"/>
      <c r="Z3" s="404"/>
      <c r="AA3" s="404"/>
      <c r="AB3" s="420"/>
      <c r="AC3" s="428" t="s">
        <v>81</v>
      </c>
      <c r="AD3" s="404"/>
      <c r="AE3" s="404"/>
      <c r="AF3" s="404"/>
      <c r="AG3" s="404"/>
      <c r="AH3" s="404"/>
      <c r="AI3" s="404"/>
      <c r="AJ3" s="404"/>
      <c r="AK3" s="404"/>
      <c r="AL3" s="405"/>
      <c r="AM3" s="403" t="s">
        <v>82</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83</v>
      </c>
      <c r="BO3" s="404"/>
      <c r="BP3" s="404"/>
      <c r="BQ3" s="404"/>
      <c r="BR3" s="404"/>
      <c r="BS3" s="404"/>
      <c r="BT3" s="404"/>
      <c r="BU3" s="405"/>
      <c r="BV3" s="403" t="s">
        <v>84</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85</v>
      </c>
      <c r="CU3" s="404"/>
      <c r="CV3" s="404"/>
      <c r="CW3" s="404"/>
      <c r="CX3" s="404"/>
      <c r="CY3" s="404"/>
      <c r="CZ3" s="404"/>
      <c r="DA3" s="405"/>
      <c r="DB3" s="403" t="s">
        <v>86</v>
      </c>
      <c r="DC3" s="404"/>
      <c r="DD3" s="404"/>
      <c r="DE3" s="404"/>
      <c r="DF3" s="404"/>
      <c r="DG3" s="404"/>
      <c r="DH3" s="404"/>
      <c r="DI3" s="405"/>
    </row>
    <row r="4" spans="1:119" ht="18.75" customHeight="1" x14ac:dyDescent="0.15">
      <c r="A4" s="181"/>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87</v>
      </c>
      <c r="AZ4" s="407"/>
      <c r="BA4" s="407"/>
      <c r="BB4" s="407"/>
      <c r="BC4" s="407"/>
      <c r="BD4" s="407"/>
      <c r="BE4" s="407"/>
      <c r="BF4" s="407"/>
      <c r="BG4" s="407"/>
      <c r="BH4" s="407"/>
      <c r="BI4" s="407"/>
      <c r="BJ4" s="407"/>
      <c r="BK4" s="407"/>
      <c r="BL4" s="407"/>
      <c r="BM4" s="408"/>
      <c r="BN4" s="409">
        <v>49481763</v>
      </c>
      <c r="BO4" s="410"/>
      <c r="BP4" s="410"/>
      <c r="BQ4" s="410"/>
      <c r="BR4" s="410"/>
      <c r="BS4" s="410"/>
      <c r="BT4" s="410"/>
      <c r="BU4" s="411"/>
      <c r="BV4" s="409">
        <v>48874528</v>
      </c>
      <c r="BW4" s="410"/>
      <c r="BX4" s="410"/>
      <c r="BY4" s="410"/>
      <c r="BZ4" s="410"/>
      <c r="CA4" s="410"/>
      <c r="CB4" s="410"/>
      <c r="CC4" s="411"/>
      <c r="CD4" s="412" t="s">
        <v>88</v>
      </c>
      <c r="CE4" s="413"/>
      <c r="CF4" s="413"/>
      <c r="CG4" s="413"/>
      <c r="CH4" s="413"/>
      <c r="CI4" s="413"/>
      <c r="CJ4" s="413"/>
      <c r="CK4" s="413"/>
      <c r="CL4" s="413"/>
      <c r="CM4" s="413"/>
      <c r="CN4" s="413"/>
      <c r="CO4" s="413"/>
      <c r="CP4" s="413"/>
      <c r="CQ4" s="413"/>
      <c r="CR4" s="413"/>
      <c r="CS4" s="414"/>
      <c r="CT4" s="415">
        <v>3.6</v>
      </c>
      <c r="CU4" s="416"/>
      <c r="CV4" s="416"/>
      <c r="CW4" s="416"/>
      <c r="CX4" s="416"/>
      <c r="CY4" s="416"/>
      <c r="CZ4" s="416"/>
      <c r="DA4" s="417"/>
      <c r="DB4" s="415">
        <v>5.7</v>
      </c>
      <c r="DC4" s="416"/>
      <c r="DD4" s="416"/>
      <c r="DE4" s="416"/>
      <c r="DF4" s="416"/>
      <c r="DG4" s="416"/>
      <c r="DH4" s="416"/>
      <c r="DI4" s="417"/>
    </row>
    <row r="5" spans="1:119" ht="18.75" customHeight="1" x14ac:dyDescent="0.15">
      <c r="A5" s="181"/>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89</v>
      </c>
      <c r="AN5" s="476"/>
      <c r="AO5" s="476"/>
      <c r="AP5" s="476"/>
      <c r="AQ5" s="476"/>
      <c r="AR5" s="476"/>
      <c r="AS5" s="476"/>
      <c r="AT5" s="477"/>
      <c r="AU5" s="478" t="s">
        <v>90</v>
      </c>
      <c r="AV5" s="479"/>
      <c r="AW5" s="479"/>
      <c r="AX5" s="479"/>
      <c r="AY5" s="480" t="s">
        <v>91</v>
      </c>
      <c r="AZ5" s="481"/>
      <c r="BA5" s="481"/>
      <c r="BB5" s="481"/>
      <c r="BC5" s="481"/>
      <c r="BD5" s="481"/>
      <c r="BE5" s="481"/>
      <c r="BF5" s="481"/>
      <c r="BG5" s="481"/>
      <c r="BH5" s="481"/>
      <c r="BI5" s="481"/>
      <c r="BJ5" s="481"/>
      <c r="BK5" s="481"/>
      <c r="BL5" s="481"/>
      <c r="BM5" s="482"/>
      <c r="BN5" s="446">
        <v>48263879</v>
      </c>
      <c r="BO5" s="447"/>
      <c r="BP5" s="447"/>
      <c r="BQ5" s="447"/>
      <c r="BR5" s="447"/>
      <c r="BS5" s="447"/>
      <c r="BT5" s="447"/>
      <c r="BU5" s="448"/>
      <c r="BV5" s="446">
        <v>47195861</v>
      </c>
      <c r="BW5" s="447"/>
      <c r="BX5" s="447"/>
      <c r="BY5" s="447"/>
      <c r="BZ5" s="447"/>
      <c r="CA5" s="447"/>
      <c r="CB5" s="447"/>
      <c r="CC5" s="448"/>
      <c r="CD5" s="449" t="s">
        <v>92</v>
      </c>
      <c r="CE5" s="450"/>
      <c r="CF5" s="450"/>
      <c r="CG5" s="450"/>
      <c r="CH5" s="450"/>
      <c r="CI5" s="450"/>
      <c r="CJ5" s="450"/>
      <c r="CK5" s="450"/>
      <c r="CL5" s="450"/>
      <c r="CM5" s="450"/>
      <c r="CN5" s="450"/>
      <c r="CO5" s="450"/>
      <c r="CP5" s="450"/>
      <c r="CQ5" s="450"/>
      <c r="CR5" s="450"/>
      <c r="CS5" s="451"/>
      <c r="CT5" s="443">
        <v>97.8</v>
      </c>
      <c r="CU5" s="444"/>
      <c r="CV5" s="444"/>
      <c r="CW5" s="444"/>
      <c r="CX5" s="444"/>
      <c r="CY5" s="444"/>
      <c r="CZ5" s="444"/>
      <c r="DA5" s="445"/>
      <c r="DB5" s="443">
        <v>97.7</v>
      </c>
      <c r="DC5" s="444"/>
      <c r="DD5" s="444"/>
      <c r="DE5" s="444"/>
      <c r="DF5" s="444"/>
      <c r="DG5" s="444"/>
      <c r="DH5" s="444"/>
      <c r="DI5" s="445"/>
    </row>
    <row r="6" spans="1:119" ht="18.75" customHeight="1" x14ac:dyDescent="0.15">
      <c r="A6" s="181"/>
      <c r="B6" s="452" t="s">
        <v>93</v>
      </c>
      <c r="C6" s="453"/>
      <c r="D6" s="453"/>
      <c r="E6" s="454"/>
      <c r="F6" s="454"/>
      <c r="G6" s="454"/>
      <c r="H6" s="454"/>
      <c r="I6" s="454"/>
      <c r="J6" s="454"/>
      <c r="K6" s="454"/>
      <c r="L6" s="454" t="s">
        <v>94</v>
      </c>
      <c r="M6" s="454"/>
      <c r="N6" s="454"/>
      <c r="O6" s="454"/>
      <c r="P6" s="454"/>
      <c r="Q6" s="454"/>
      <c r="R6" s="458"/>
      <c r="S6" s="458"/>
      <c r="T6" s="458"/>
      <c r="U6" s="458"/>
      <c r="V6" s="459"/>
      <c r="W6" s="462" t="s">
        <v>95</v>
      </c>
      <c r="X6" s="463"/>
      <c r="Y6" s="463"/>
      <c r="Z6" s="463"/>
      <c r="AA6" s="463"/>
      <c r="AB6" s="453"/>
      <c r="AC6" s="466" t="s">
        <v>96</v>
      </c>
      <c r="AD6" s="467"/>
      <c r="AE6" s="467"/>
      <c r="AF6" s="467"/>
      <c r="AG6" s="467"/>
      <c r="AH6" s="467"/>
      <c r="AI6" s="467"/>
      <c r="AJ6" s="467"/>
      <c r="AK6" s="467"/>
      <c r="AL6" s="468"/>
      <c r="AM6" s="475" t="s">
        <v>97</v>
      </c>
      <c r="AN6" s="476"/>
      <c r="AO6" s="476"/>
      <c r="AP6" s="476"/>
      <c r="AQ6" s="476"/>
      <c r="AR6" s="476"/>
      <c r="AS6" s="476"/>
      <c r="AT6" s="477"/>
      <c r="AU6" s="478" t="s">
        <v>90</v>
      </c>
      <c r="AV6" s="479"/>
      <c r="AW6" s="479"/>
      <c r="AX6" s="479"/>
      <c r="AY6" s="480" t="s">
        <v>98</v>
      </c>
      <c r="AZ6" s="481"/>
      <c r="BA6" s="481"/>
      <c r="BB6" s="481"/>
      <c r="BC6" s="481"/>
      <c r="BD6" s="481"/>
      <c r="BE6" s="481"/>
      <c r="BF6" s="481"/>
      <c r="BG6" s="481"/>
      <c r="BH6" s="481"/>
      <c r="BI6" s="481"/>
      <c r="BJ6" s="481"/>
      <c r="BK6" s="481"/>
      <c r="BL6" s="481"/>
      <c r="BM6" s="482"/>
      <c r="BN6" s="446">
        <v>1217884</v>
      </c>
      <c r="BO6" s="447"/>
      <c r="BP6" s="447"/>
      <c r="BQ6" s="447"/>
      <c r="BR6" s="447"/>
      <c r="BS6" s="447"/>
      <c r="BT6" s="447"/>
      <c r="BU6" s="448"/>
      <c r="BV6" s="446">
        <v>1678667</v>
      </c>
      <c r="BW6" s="447"/>
      <c r="BX6" s="447"/>
      <c r="BY6" s="447"/>
      <c r="BZ6" s="447"/>
      <c r="CA6" s="447"/>
      <c r="CB6" s="447"/>
      <c r="CC6" s="448"/>
      <c r="CD6" s="449" t="s">
        <v>99</v>
      </c>
      <c r="CE6" s="450"/>
      <c r="CF6" s="450"/>
      <c r="CG6" s="450"/>
      <c r="CH6" s="450"/>
      <c r="CI6" s="450"/>
      <c r="CJ6" s="450"/>
      <c r="CK6" s="450"/>
      <c r="CL6" s="450"/>
      <c r="CM6" s="450"/>
      <c r="CN6" s="450"/>
      <c r="CO6" s="450"/>
      <c r="CP6" s="450"/>
      <c r="CQ6" s="450"/>
      <c r="CR6" s="450"/>
      <c r="CS6" s="451"/>
      <c r="CT6" s="483">
        <v>98.7</v>
      </c>
      <c r="CU6" s="484"/>
      <c r="CV6" s="484"/>
      <c r="CW6" s="484"/>
      <c r="CX6" s="484"/>
      <c r="CY6" s="484"/>
      <c r="CZ6" s="484"/>
      <c r="DA6" s="485"/>
      <c r="DB6" s="483">
        <v>99.8</v>
      </c>
      <c r="DC6" s="484"/>
      <c r="DD6" s="484"/>
      <c r="DE6" s="484"/>
      <c r="DF6" s="484"/>
      <c r="DG6" s="484"/>
      <c r="DH6" s="484"/>
      <c r="DI6" s="485"/>
    </row>
    <row r="7" spans="1:119" ht="18.75" customHeight="1" x14ac:dyDescent="0.15">
      <c r="A7" s="181"/>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100</v>
      </c>
      <c r="AN7" s="476"/>
      <c r="AO7" s="476"/>
      <c r="AP7" s="476"/>
      <c r="AQ7" s="476"/>
      <c r="AR7" s="476"/>
      <c r="AS7" s="476"/>
      <c r="AT7" s="477"/>
      <c r="AU7" s="478" t="s">
        <v>101</v>
      </c>
      <c r="AV7" s="479"/>
      <c r="AW7" s="479"/>
      <c r="AX7" s="479"/>
      <c r="AY7" s="480" t="s">
        <v>102</v>
      </c>
      <c r="AZ7" s="481"/>
      <c r="BA7" s="481"/>
      <c r="BB7" s="481"/>
      <c r="BC7" s="481"/>
      <c r="BD7" s="481"/>
      <c r="BE7" s="481"/>
      <c r="BF7" s="481"/>
      <c r="BG7" s="481"/>
      <c r="BH7" s="481"/>
      <c r="BI7" s="481"/>
      <c r="BJ7" s="481"/>
      <c r="BK7" s="481"/>
      <c r="BL7" s="481"/>
      <c r="BM7" s="482"/>
      <c r="BN7" s="446">
        <v>222833</v>
      </c>
      <c r="BO7" s="447"/>
      <c r="BP7" s="447"/>
      <c r="BQ7" s="447"/>
      <c r="BR7" s="447"/>
      <c r="BS7" s="447"/>
      <c r="BT7" s="447"/>
      <c r="BU7" s="448"/>
      <c r="BV7" s="446">
        <v>118175</v>
      </c>
      <c r="BW7" s="447"/>
      <c r="BX7" s="447"/>
      <c r="BY7" s="447"/>
      <c r="BZ7" s="447"/>
      <c r="CA7" s="447"/>
      <c r="CB7" s="447"/>
      <c r="CC7" s="448"/>
      <c r="CD7" s="449" t="s">
        <v>103</v>
      </c>
      <c r="CE7" s="450"/>
      <c r="CF7" s="450"/>
      <c r="CG7" s="450"/>
      <c r="CH7" s="450"/>
      <c r="CI7" s="450"/>
      <c r="CJ7" s="450"/>
      <c r="CK7" s="450"/>
      <c r="CL7" s="450"/>
      <c r="CM7" s="450"/>
      <c r="CN7" s="450"/>
      <c r="CO7" s="450"/>
      <c r="CP7" s="450"/>
      <c r="CQ7" s="450"/>
      <c r="CR7" s="450"/>
      <c r="CS7" s="451"/>
      <c r="CT7" s="446">
        <v>27779185</v>
      </c>
      <c r="CU7" s="447"/>
      <c r="CV7" s="447"/>
      <c r="CW7" s="447"/>
      <c r="CX7" s="447"/>
      <c r="CY7" s="447"/>
      <c r="CZ7" s="447"/>
      <c r="DA7" s="448"/>
      <c r="DB7" s="446">
        <v>27297115</v>
      </c>
      <c r="DC7" s="447"/>
      <c r="DD7" s="447"/>
      <c r="DE7" s="447"/>
      <c r="DF7" s="447"/>
      <c r="DG7" s="447"/>
      <c r="DH7" s="447"/>
      <c r="DI7" s="448"/>
    </row>
    <row r="8" spans="1:119" ht="18.75" customHeight="1" thickBot="1" x14ac:dyDescent="0.2">
      <c r="A8" s="181"/>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104</v>
      </c>
      <c r="AN8" s="476"/>
      <c r="AO8" s="476"/>
      <c r="AP8" s="476"/>
      <c r="AQ8" s="476"/>
      <c r="AR8" s="476"/>
      <c r="AS8" s="476"/>
      <c r="AT8" s="477"/>
      <c r="AU8" s="478" t="s">
        <v>90</v>
      </c>
      <c r="AV8" s="479"/>
      <c r="AW8" s="479"/>
      <c r="AX8" s="479"/>
      <c r="AY8" s="480" t="s">
        <v>105</v>
      </c>
      <c r="AZ8" s="481"/>
      <c r="BA8" s="481"/>
      <c r="BB8" s="481"/>
      <c r="BC8" s="481"/>
      <c r="BD8" s="481"/>
      <c r="BE8" s="481"/>
      <c r="BF8" s="481"/>
      <c r="BG8" s="481"/>
      <c r="BH8" s="481"/>
      <c r="BI8" s="481"/>
      <c r="BJ8" s="481"/>
      <c r="BK8" s="481"/>
      <c r="BL8" s="481"/>
      <c r="BM8" s="482"/>
      <c r="BN8" s="446">
        <v>995051</v>
      </c>
      <c r="BO8" s="447"/>
      <c r="BP8" s="447"/>
      <c r="BQ8" s="447"/>
      <c r="BR8" s="447"/>
      <c r="BS8" s="447"/>
      <c r="BT8" s="447"/>
      <c r="BU8" s="448"/>
      <c r="BV8" s="446">
        <v>1560492</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0.87</v>
      </c>
      <c r="CU8" s="487"/>
      <c r="CV8" s="487"/>
      <c r="CW8" s="487"/>
      <c r="CX8" s="487"/>
      <c r="CY8" s="487"/>
      <c r="CZ8" s="487"/>
      <c r="DA8" s="488"/>
      <c r="DB8" s="486">
        <v>0.89</v>
      </c>
      <c r="DC8" s="487"/>
      <c r="DD8" s="487"/>
      <c r="DE8" s="487"/>
      <c r="DF8" s="487"/>
      <c r="DG8" s="487"/>
      <c r="DH8" s="487"/>
      <c r="DI8" s="488"/>
    </row>
    <row r="9" spans="1:119" ht="18.75" customHeight="1" thickBot="1" x14ac:dyDescent="0.2">
      <c r="A9" s="181"/>
      <c r="B9" s="440" t="s">
        <v>107</v>
      </c>
      <c r="C9" s="441"/>
      <c r="D9" s="441"/>
      <c r="E9" s="441"/>
      <c r="F9" s="441"/>
      <c r="G9" s="441"/>
      <c r="H9" s="441"/>
      <c r="I9" s="441"/>
      <c r="J9" s="441"/>
      <c r="K9" s="489"/>
      <c r="L9" s="490" t="s">
        <v>108</v>
      </c>
      <c r="M9" s="491"/>
      <c r="N9" s="491"/>
      <c r="O9" s="491"/>
      <c r="P9" s="491"/>
      <c r="Q9" s="492"/>
      <c r="R9" s="493">
        <v>145651</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90</v>
      </c>
      <c r="AV9" s="479"/>
      <c r="AW9" s="479"/>
      <c r="AX9" s="479"/>
      <c r="AY9" s="480" t="s">
        <v>111</v>
      </c>
      <c r="AZ9" s="481"/>
      <c r="BA9" s="481"/>
      <c r="BB9" s="481"/>
      <c r="BC9" s="481"/>
      <c r="BD9" s="481"/>
      <c r="BE9" s="481"/>
      <c r="BF9" s="481"/>
      <c r="BG9" s="481"/>
      <c r="BH9" s="481"/>
      <c r="BI9" s="481"/>
      <c r="BJ9" s="481"/>
      <c r="BK9" s="481"/>
      <c r="BL9" s="481"/>
      <c r="BM9" s="482"/>
      <c r="BN9" s="446">
        <v>-565441</v>
      </c>
      <c r="BO9" s="447"/>
      <c r="BP9" s="447"/>
      <c r="BQ9" s="447"/>
      <c r="BR9" s="447"/>
      <c r="BS9" s="447"/>
      <c r="BT9" s="447"/>
      <c r="BU9" s="448"/>
      <c r="BV9" s="446">
        <v>-450436</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10.7</v>
      </c>
      <c r="CU9" s="444"/>
      <c r="CV9" s="444"/>
      <c r="CW9" s="444"/>
      <c r="CX9" s="444"/>
      <c r="CY9" s="444"/>
      <c r="CZ9" s="444"/>
      <c r="DA9" s="445"/>
      <c r="DB9" s="443">
        <v>11.7</v>
      </c>
      <c r="DC9" s="444"/>
      <c r="DD9" s="444"/>
      <c r="DE9" s="444"/>
      <c r="DF9" s="444"/>
      <c r="DG9" s="444"/>
      <c r="DH9" s="444"/>
      <c r="DI9" s="445"/>
    </row>
    <row r="10" spans="1:119" ht="18.75" customHeight="1" thickBot="1" x14ac:dyDescent="0.2">
      <c r="A10" s="181"/>
      <c r="B10" s="440"/>
      <c r="C10" s="441"/>
      <c r="D10" s="441"/>
      <c r="E10" s="441"/>
      <c r="F10" s="441"/>
      <c r="G10" s="441"/>
      <c r="H10" s="441"/>
      <c r="I10" s="441"/>
      <c r="J10" s="441"/>
      <c r="K10" s="489"/>
      <c r="L10" s="496" t="s">
        <v>113</v>
      </c>
      <c r="M10" s="476"/>
      <c r="N10" s="476"/>
      <c r="O10" s="476"/>
      <c r="P10" s="476"/>
      <c r="Q10" s="477"/>
      <c r="R10" s="497">
        <v>148390</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90</v>
      </c>
      <c r="AV10" s="479"/>
      <c r="AW10" s="479"/>
      <c r="AX10" s="479"/>
      <c r="AY10" s="480" t="s">
        <v>115</v>
      </c>
      <c r="AZ10" s="481"/>
      <c r="BA10" s="481"/>
      <c r="BB10" s="481"/>
      <c r="BC10" s="481"/>
      <c r="BD10" s="481"/>
      <c r="BE10" s="481"/>
      <c r="BF10" s="481"/>
      <c r="BG10" s="481"/>
      <c r="BH10" s="481"/>
      <c r="BI10" s="481"/>
      <c r="BJ10" s="481"/>
      <c r="BK10" s="481"/>
      <c r="BL10" s="481"/>
      <c r="BM10" s="482"/>
      <c r="BN10" s="446">
        <v>1044</v>
      </c>
      <c r="BO10" s="447"/>
      <c r="BP10" s="447"/>
      <c r="BQ10" s="447"/>
      <c r="BR10" s="447"/>
      <c r="BS10" s="447"/>
      <c r="BT10" s="447"/>
      <c r="BU10" s="448"/>
      <c r="BV10" s="446">
        <v>212500</v>
      </c>
      <c r="BW10" s="447"/>
      <c r="BX10" s="447"/>
      <c r="BY10" s="447"/>
      <c r="BZ10" s="447"/>
      <c r="CA10" s="447"/>
      <c r="CB10" s="447"/>
      <c r="CC10" s="448"/>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90</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row>
    <row r="12" spans="1:119" ht="18.75" customHeight="1" x14ac:dyDescent="0.15">
      <c r="A12" s="181"/>
      <c r="B12" s="506" t="s">
        <v>123</v>
      </c>
      <c r="C12" s="507"/>
      <c r="D12" s="507"/>
      <c r="E12" s="507"/>
      <c r="F12" s="507"/>
      <c r="G12" s="507"/>
      <c r="H12" s="507"/>
      <c r="I12" s="507"/>
      <c r="J12" s="507"/>
      <c r="K12" s="508"/>
      <c r="L12" s="515" t="s">
        <v>124</v>
      </c>
      <c r="M12" s="516"/>
      <c r="N12" s="516"/>
      <c r="O12" s="516"/>
      <c r="P12" s="516"/>
      <c r="Q12" s="517"/>
      <c r="R12" s="518">
        <v>144723</v>
      </c>
      <c r="S12" s="519"/>
      <c r="T12" s="519"/>
      <c r="U12" s="519"/>
      <c r="V12" s="520"/>
      <c r="W12" s="521" t="s">
        <v>1</v>
      </c>
      <c r="X12" s="479"/>
      <c r="Y12" s="479"/>
      <c r="Z12" s="479"/>
      <c r="AA12" s="479"/>
      <c r="AB12" s="522"/>
      <c r="AC12" s="523" t="s">
        <v>125</v>
      </c>
      <c r="AD12" s="524"/>
      <c r="AE12" s="524"/>
      <c r="AF12" s="524"/>
      <c r="AG12" s="525"/>
      <c r="AH12" s="523" t="s">
        <v>126</v>
      </c>
      <c r="AI12" s="524"/>
      <c r="AJ12" s="524"/>
      <c r="AK12" s="524"/>
      <c r="AL12" s="526"/>
      <c r="AM12" s="475" t="s">
        <v>127</v>
      </c>
      <c r="AN12" s="476"/>
      <c r="AO12" s="476"/>
      <c r="AP12" s="476"/>
      <c r="AQ12" s="476"/>
      <c r="AR12" s="476"/>
      <c r="AS12" s="476"/>
      <c r="AT12" s="477"/>
      <c r="AU12" s="478" t="s">
        <v>90</v>
      </c>
      <c r="AV12" s="479"/>
      <c r="AW12" s="479"/>
      <c r="AX12" s="479"/>
      <c r="AY12" s="480" t="s">
        <v>128</v>
      </c>
      <c r="AZ12" s="481"/>
      <c r="BA12" s="481"/>
      <c r="BB12" s="481"/>
      <c r="BC12" s="481"/>
      <c r="BD12" s="481"/>
      <c r="BE12" s="481"/>
      <c r="BF12" s="481"/>
      <c r="BG12" s="481"/>
      <c r="BH12" s="481"/>
      <c r="BI12" s="481"/>
      <c r="BJ12" s="481"/>
      <c r="BK12" s="481"/>
      <c r="BL12" s="481"/>
      <c r="BM12" s="482"/>
      <c r="BN12" s="446">
        <v>205416</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122</v>
      </c>
      <c r="DC12" s="487"/>
      <c r="DD12" s="487"/>
      <c r="DE12" s="487"/>
      <c r="DF12" s="487"/>
      <c r="DG12" s="487"/>
      <c r="DH12" s="487"/>
      <c r="DI12" s="488"/>
    </row>
    <row r="13" spans="1:119" ht="18.75" customHeight="1" x14ac:dyDescent="0.15">
      <c r="A13" s="181"/>
      <c r="B13" s="509"/>
      <c r="C13" s="510"/>
      <c r="D13" s="510"/>
      <c r="E13" s="510"/>
      <c r="F13" s="510"/>
      <c r="G13" s="510"/>
      <c r="H13" s="510"/>
      <c r="I13" s="510"/>
      <c r="J13" s="510"/>
      <c r="K13" s="511"/>
      <c r="L13" s="190"/>
      <c r="M13" s="537" t="s">
        <v>130</v>
      </c>
      <c r="N13" s="538"/>
      <c r="O13" s="538"/>
      <c r="P13" s="538"/>
      <c r="Q13" s="539"/>
      <c r="R13" s="530">
        <v>141765</v>
      </c>
      <c r="S13" s="531"/>
      <c r="T13" s="531"/>
      <c r="U13" s="531"/>
      <c r="V13" s="532"/>
      <c r="W13" s="462" t="s">
        <v>131</v>
      </c>
      <c r="X13" s="463"/>
      <c r="Y13" s="463"/>
      <c r="Z13" s="463"/>
      <c r="AA13" s="463"/>
      <c r="AB13" s="453"/>
      <c r="AC13" s="497">
        <v>720</v>
      </c>
      <c r="AD13" s="498"/>
      <c r="AE13" s="498"/>
      <c r="AF13" s="498"/>
      <c r="AG13" s="540"/>
      <c r="AH13" s="497">
        <v>755</v>
      </c>
      <c r="AI13" s="498"/>
      <c r="AJ13" s="498"/>
      <c r="AK13" s="498"/>
      <c r="AL13" s="499"/>
      <c r="AM13" s="475" t="s">
        <v>132</v>
      </c>
      <c r="AN13" s="476"/>
      <c r="AO13" s="476"/>
      <c r="AP13" s="476"/>
      <c r="AQ13" s="476"/>
      <c r="AR13" s="476"/>
      <c r="AS13" s="476"/>
      <c r="AT13" s="477"/>
      <c r="AU13" s="478" t="s">
        <v>101</v>
      </c>
      <c r="AV13" s="479"/>
      <c r="AW13" s="479"/>
      <c r="AX13" s="479"/>
      <c r="AY13" s="480" t="s">
        <v>133</v>
      </c>
      <c r="AZ13" s="481"/>
      <c r="BA13" s="481"/>
      <c r="BB13" s="481"/>
      <c r="BC13" s="481"/>
      <c r="BD13" s="481"/>
      <c r="BE13" s="481"/>
      <c r="BF13" s="481"/>
      <c r="BG13" s="481"/>
      <c r="BH13" s="481"/>
      <c r="BI13" s="481"/>
      <c r="BJ13" s="481"/>
      <c r="BK13" s="481"/>
      <c r="BL13" s="481"/>
      <c r="BM13" s="482"/>
      <c r="BN13" s="446">
        <v>-769813</v>
      </c>
      <c r="BO13" s="447"/>
      <c r="BP13" s="447"/>
      <c r="BQ13" s="447"/>
      <c r="BR13" s="447"/>
      <c r="BS13" s="447"/>
      <c r="BT13" s="447"/>
      <c r="BU13" s="448"/>
      <c r="BV13" s="446">
        <v>-237936</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4.2</v>
      </c>
      <c r="CU13" s="444"/>
      <c r="CV13" s="444"/>
      <c r="CW13" s="444"/>
      <c r="CX13" s="444"/>
      <c r="CY13" s="444"/>
      <c r="CZ13" s="444"/>
      <c r="DA13" s="445"/>
      <c r="DB13" s="443">
        <v>3.9</v>
      </c>
      <c r="DC13" s="444"/>
      <c r="DD13" s="444"/>
      <c r="DE13" s="444"/>
      <c r="DF13" s="444"/>
      <c r="DG13" s="444"/>
      <c r="DH13" s="444"/>
      <c r="DI13" s="445"/>
    </row>
    <row r="14" spans="1:119" ht="18.75" customHeight="1" thickBot="1" x14ac:dyDescent="0.2">
      <c r="A14" s="181"/>
      <c r="B14" s="509"/>
      <c r="C14" s="510"/>
      <c r="D14" s="510"/>
      <c r="E14" s="510"/>
      <c r="F14" s="510"/>
      <c r="G14" s="510"/>
      <c r="H14" s="510"/>
      <c r="I14" s="510"/>
      <c r="J14" s="510"/>
      <c r="K14" s="511"/>
      <c r="L14" s="527" t="s">
        <v>135</v>
      </c>
      <c r="M14" s="528"/>
      <c r="N14" s="528"/>
      <c r="O14" s="528"/>
      <c r="P14" s="528"/>
      <c r="Q14" s="529"/>
      <c r="R14" s="530">
        <v>145718</v>
      </c>
      <c r="S14" s="531"/>
      <c r="T14" s="531"/>
      <c r="U14" s="531"/>
      <c r="V14" s="532"/>
      <c r="W14" s="436"/>
      <c r="X14" s="437"/>
      <c r="Y14" s="437"/>
      <c r="Z14" s="437"/>
      <c r="AA14" s="437"/>
      <c r="AB14" s="426"/>
      <c r="AC14" s="533">
        <v>1.1000000000000001</v>
      </c>
      <c r="AD14" s="534"/>
      <c r="AE14" s="534"/>
      <c r="AF14" s="534"/>
      <c r="AG14" s="535"/>
      <c r="AH14" s="533">
        <v>1.1000000000000001</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136</v>
      </c>
      <c r="CE14" s="542"/>
      <c r="CF14" s="542"/>
      <c r="CG14" s="542"/>
      <c r="CH14" s="542"/>
      <c r="CI14" s="542"/>
      <c r="CJ14" s="542"/>
      <c r="CK14" s="542"/>
      <c r="CL14" s="542"/>
      <c r="CM14" s="542"/>
      <c r="CN14" s="542"/>
      <c r="CO14" s="542"/>
      <c r="CP14" s="542"/>
      <c r="CQ14" s="542"/>
      <c r="CR14" s="542"/>
      <c r="CS14" s="543"/>
      <c r="CT14" s="544">
        <v>0.5</v>
      </c>
      <c r="CU14" s="545"/>
      <c r="CV14" s="545"/>
      <c r="CW14" s="545"/>
      <c r="CX14" s="545"/>
      <c r="CY14" s="545"/>
      <c r="CZ14" s="545"/>
      <c r="DA14" s="546"/>
      <c r="DB14" s="544">
        <v>2.5</v>
      </c>
      <c r="DC14" s="545"/>
      <c r="DD14" s="545"/>
      <c r="DE14" s="545"/>
      <c r="DF14" s="545"/>
      <c r="DG14" s="545"/>
      <c r="DH14" s="545"/>
      <c r="DI14" s="546"/>
    </row>
    <row r="15" spans="1:119" ht="18.75" customHeight="1" x14ac:dyDescent="0.15">
      <c r="A15" s="181"/>
      <c r="B15" s="509"/>
      <c r="C15" s="510"/>
      <c r="D15" s="510"/>
      <c r="E15" s="510"/>
      <c r="F15" s="510"/>
      <c r="G15" s="510"/>
      <c r="H15" s="510"/>
      <c r="I15" s="510"/>
      <c r="J15" s="510"/>
      <c r="K15" s="511"/>
      <c r="L15" s="190"/>
      <c r="M15" s="537" t="s">
        <v>130</v>
      </c>
      <c r="N15" s="538"/>
      <c r="O15" s="538"/>
      <c r="P15" s="538"/>
      <c r="Q15" s="539"/>
      <c r="R15" s="530">
        <v>143147</v>
      </c>
      <c r="S15" s="531"/>
      <c r="T15" s="531"/>
      <c r="U15" s="531"/>
      <c r="V15" s="532"/>
      <c r="W15" s="462" t="s">
        <v>137</v>
      </c>
      <c r="X15" s="463"/>
      <c r="Y15" s="463"/>
      <c r="Z15" s="463"/>
      <c r="AA15" s="463"/>
      <c r="AB15" s="453"/>
      <c r="AC15" s="497">
        <v>16467</v>
      </c>
      <c r="AD15" s="498"/>
      <c r="AE15" s="498"/>
      <c r="AF15" s="498"/>
      <c r="AG15" s="540"/>
      <c r="AH15" s="497">
        <v>17772</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19349703</v>
      </c>
      <c r="BO15" s="410"/>
      <c r="BP15" s="410"/>
      <c r="BQ15" s="410"/>
      <c r="BR15" s="410"/>
      <c r="BS15" s="410"/>
      <c r="BT15" s="410"/>
      <c r="BU15" s="411"/>
      <c r="BV15" s="409">
        <v>18862992</v>
      </c>
      <c r="BW15" s="410"/>
      <c r="BX15" s="410"/>
      <c r="BY15" s="410"/>
      <c r="BZ15" s="410"/>
      <c r="CA15" s="410"/>
      <c r="CB15" s="410"/>
      <c r="CC15" s="411"/>
      <c r="CD15" s="547" t="s">
        <v>139</v>
      </c>
      <c r="CE15" s="548"/>
      <c r="CF15" s="548"/>
      <c r="CG15" s="548"/>
      <c r="CH15" s="548"/>
      <c r="CI15" s="548"/>
      <c r="CJ15" s="548"/>
      <c r="CK15" s="548"/>
      <c r="CL15" s="548"/>
      <c r="CM15" s="548"/>
      <c r="CN15" s="548"/>
      <c r="CO15" s="548"/>
      <c r="CP15" s="548"/>
      <c r="CQ15" s="548"/>
      <c r="CR15" s="548"/>
      <c r="CS15" s="549"/>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9"/>
      <c r="C16" s="510"/>
      <c r="D16" s="510"/>
      <c r="E16" s="510"/>
      <c r="F16" s="510"/>
      <c r="G16" s="510"/>
      <c r="H16" s="510"/>
      <c r="I16" s="510"/>
      <c r="J16" s="510"/>
      <c r="K16" s="511"/>
      <c r="L16" s="527" t="s">
        <v>140</v>
      </c>
      <c r="M16" s="550"/>
      <c r="N16" s="550"/>
      <c r="O16" s="550"/>
      <c r="P16" s="550"/>
      <c r="Q16" s="551"/>
      <c r="R16" s="552" t="s">
        <v>141</v>
      </c>
      <c r="S16" s="553"/>
      <c r="T16" s="553"/>
      <c r="U16" s="553"/>
      <c r="V16" s="554"/>
      <c r="W16" s="436"/>
      <c r="X16" s="437"/>
      <c r="Y16" s="437"/>
      <c r="Z16" s="437"/>
      <c r="AA16" s="437"/>
      <c r="AB16" s="426"/>
      <c r="AC16" s="533">
        <v>25.2</v>
      </c>
      <c r="AD16" s="534"/>
      <c r="AE16" s="534"/>
      <c r="AF16" s="534"/>
      <c r="AG16" s="535"/>
      <c r="AH16" s="533">
        <v>26.1</v>
      </c>
      <c r="AI16" s="534"/>
      <c r="AJ16" s="534"/>
      <c r="AK16" s="534"/>
      <c r="AL16" s="536"/>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22348904</v>
      </c>
      <c r="BO16" s="447"/>
      <c r="BP16" s="447"/>
      <c r="BQ16" s="447"/>
      <c r="BR16" s="447"/>
      <c r="BS16" s="447"/>
      <c r="BT16" s="447"/>
      <c r="BU16" s="448"/>
      <c r="BV16" s="446">
        <v>21648723</v>
      </c>
      <c r="BW16" s="447"/>
      <c r="BX16" s="447"/>
      <c r="BY16" s="447"/>
      <c r="BZ16" s="447"/>
      <c r="CA16" s="447"/>
      <c r="CB16" s="447"/>
      <c r="CC16" s="448"/>
      <c r="CD16" s="194"/>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81"/>
      <c r="B17" s="512"/>
      <c r="C17" s="513"/>
      <c r="D17" s="513"/>
      <c r="E17" s="513"/>
      <c r="F17" s="513"/>
      <c r="G17" s="513"/>
      <c r="H17" s="513"/>
      <c r="I17" s="513"/>
      <c r="J17" s="513"/>
      <c r="K17" s="514"/>
      <c r="L17" s="195"/>
      <c r="M17" s="557" t="s">
        <v>143</v>
      </c>
      <c r="N17" s="558"/>
      <c r="O17" s="558"/>
      <c r="P17" s="558"/>
      <c r="Q17" s="559"/>
      <c r="R17" s="552" t="s">
        <v>144</v>
      </c>
      <c r="S17" s="553"/>
      <c r="T17" s="553"/>
      <c r="U17" s="553"/>
      <c r="V17" s="554"/>
      <c r="W17" s="462" t="s">
        <v>145</v>
      </c>
      <c r="X17" s="463"/>
      <c r="Y17" s="463"/>
      <c r="Z17" s="463"/>
      <c r="AA17" s="463"/>
      <c r="AB17" s="453"/>
      <c r="AC17" s="497">
        <v>48092</v>
      </c>
      <c r="AD17" s="498"/>
      <c r="AE17" s="498"/>
      <c r="AF17" s="498"/>
      <c r="AG17" s="540"/>
      <c r="AH17" s="497">
        <v>49449</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24532579</v>
      </c>
      <c r="BO17" s="447"/>
      <c r="BP17" s="447"/>
      <c r="BQ17" s="447"/>
      <c r="BR17" s="447"/>
      <c r="BS17" s="447"/>
      <c r="BT17" s="447"/>
      <c r="BU17" s="448"/>
      <c r="BV17" s="446">
        <v>23922530</v>
      </c>
      <c r="BW17" s="447"/>
      <c r="BX17" s="447"/>
      <c r="BY17" s="447"/>
      <c r="BZ17" s="447"/>
      <c r="CA17" s="447"/>
      <c r="CB17" s="447"/>
      <c r="CC17" s="448"/>
      <c r="CD17" s="194"/>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81"/>
      <c r="B18" s="568" t="s">
        <v>147</v>
      </c>
      <c r="C18" s="489"/>
      <c r="D18" s="489"/>
      <c r="E18" s="569"/>
      <c r="F18" s="569"/>
      <c r="G18" s="569"/>
      <c r="H18" s="569"/>
      <c r="I18" s="569"/>
      <c r="J18" s="569"/>
      <c r="K18" s="569"/>
      <c r="L18" s="570">
        <v>44.69</v>
      </c>
      <c r="M18" s="570"/>
      <c r="N18" s="570"/>
      <c r="O18" s="570"/>
      <c r="P18" s="570"/>
      <c r="Q18" s="570"/>
      <c r="R18" s="571"/>
      <c r="S18" s="571"/>
      <c r="T18" s="571"/>
      <c r="U18" s="571"/>
      <c r="V18" s="572"/>
      <c r="W18" s="464"/>
      <c r="X18" s="465"/>
      <c r="Y18" s="465"/>
      <c r="Z18" s="465"/>
      <c r="AA18" s="465"/>
      <c r="AB18" s="456"/>
      <c r="AC18" s="573">
        <v>73.7</v>
      </c>
      <c r="AD18" s="574"/>
      <c r="AE18" s="574"/>
      <c r="AF18" s="574"/>
      <c r="AG18" s="575"/>
      <c r="AH18" s="573">
        <v>72.7</v>
      </c>
      <c r="AI18" s="574"/>
      <c r="AJ18" s="574"/>
      <c r="AK18" s="574"/>
      <c r="AL18" s="576"/>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27720351</v>
      </c>
      <c r="BO18" s="447"/>
      <c r="BP18" s="447"/>
      <c r="BQ18" s="447"/>
      <c r="BR18" s="447"/>
      <c r="BS18" s="447"/>
      <c r="BT18" s="447"/>
      <c r="BU18" s="448"/>
      <c r="BV18" s="446">
        <v>27496279</v>
      </c>
      <c r="BW18" s="447"/>
      <c r="BX18" s="447"/>
      <c r="BY18" s="447"/>
      <c r="BZ18" s="447"/>
      <c r="CA18" s="447"/>
      <c r="CB18" s="447"/>
      <c r="CC18" s="448"/>
      <c r="CD18" s="194"/>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81"/>
      <c r="B19" s="568" t="s">
        <v>149</v>
      </c>
      <c r="C19" s="489"/>
      <c r="D19" s="489"/>
      <c r="E19" s="569"/>
      <c r="F19" s="569"/>
      <c r="G19" s="569"/>
      <c r="H19" s="569"/>
      <c r="I19" s="569"/>
      <c r="J19" s="569"/>
      <c r="K19" s="569"/>
      <c r="L19" s="577">
        <v>3259</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34440461</v>
      </c>
      <c r="BO19" s="447"/>
      <c r="BP19" s="447"/>
      <c r="BQ19" s="447"/>
      <c r="BR19" s="447"/>
      <c r="BS19" s="447"/>
      <c r="BT19" s="447"/>
      <c r="BU19" s="448"/>
      <c r="BV19" s="446">
        <v>33232073</v>
      </c>
      <c r="BW19" s="447"/>
      <c r="BX19" s="447"/>
      <c r="BY19" s="447"/>
      <c r="BZ19" s="447"/>
      <c r="CA19" s="447"/>
      <c r="CB19" s="447"/>
      <c r="CC19" s="448"/>
      <c r="CD19" s="194"/>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81"/>
      <c r="B20" s="568" t="s">
        <v>151</v>
      </c>
      <c r="C20" s="489"/>
      <c r="D20" s="489"/>
      <c r="E20" s="569"/>
      <c r="F20" s="569"/>
      <c r="G20" s="569"/>
      <c r="H20" s="569"/>
      <c r="I20" s="569"/>
      <c r="J20" s="569"/>
      <c r="K20" s="569"/>
      <c r="L20" s="577">
        <v>61222</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4"/>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81"/>
      <c r="B21" s="586" t="s">
        <v>152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81"/>
      <c r="B22" s="616" t="s">
        <v>153</v>
      </c>
      <c r="C22" s="590"/>
      <c r="D22" s="591"/>
      <c r="E22" s="458" t="s">
        <v>1</v>
      </c>
      <c r="F22" s="463"/>
      <c r="G22" s="463"/>
      <c r="H22" s="463"/>
      <c r="I22" s="463"/>
      <c r="J22" s="463"/>
      <c r="K22" s="453"/>
      <c r="L22" s="458" t="s">
        <v>154</v>
      </c>
      <c r="M22" s="463"/>
      <c r="N22" s="463"/>
      <c r="O22" s="463"/>
      <c r="P22" s="453"/>
      <c r="Q22" s="621" t="s">
        <v>155</v>
      </c>
      <c r="R22" s="622"/>
      <c r="S22" s="622"/>
      <c r="T22" s="622"/>
      <c r="U22" s="622"/>
      <c r="V22" s="623"/>
      <c r="W22" s="589" t="s">
        <v>156</v>
      </c>
      <c r="X22" s="590"/>
      <c r="Y22" s="591"/>
      <c r="Z22" s="458" t="s">
        <v>1</v>
      </c>
      <c r="AA22" s="463"/>
      <c r="AB22" s="463"/>
      <c r="AC22" s="463"/>
      <c r="AD22" s="463"/>
      <c r="AE22" s="463"/>
      <c r="AF22" s="463"/>
      <c r="AG22" s="453"/>
      <c r="AH22" s="627" t="s">
        <v>157</v>
      </c>
      <c r="AI22" s="463"/>
      <c r="AJ22" s="463"/>
      <c r="AK22" s="463"/>
      <c r="AL22" s="453"/>
      <c r="AM22" s="627" t="s">
        <v>158</v>
      </c>
      <c r="AN22" s="628"/>
      <c r="AO22" s="628"/>
      <c r="AP22" s="628"/>
      <c r="AQ22" s="628"/>
      <c r="AR22" s="629"/>
      <c r="AS22" s="621" t="s">
        <v>155</v>
      </c>
      <c r="AT22" s="622"/>
      <c r="AU22" s="622"/>
      <c r="AV22" s="622"/>
      <c r="AW22" s="622"/>
      <c r="AX22" s="633"/>
      <c r="AY22" s="406" t="s">
        <v>159</v>
      </c>
      <c r="AZ22" s="407"/>
      <c r="BA22" s="407"/>
      <c r="BB22" s="407"/>
      <c r="BC22" s="407"/>
      <c r="BD22" s="407"/>
      <c r="BE22" s="407"/>
      <c r="BF22" s="407"/>
      <c r="BG22" s="407"/>
      <c r="BH22" s="407"/>
      <c r="BI22" s="407"/>
      <c r="BJ22" s="407"/>
      <c r="BK22" s="407"/>
      <c r="BL22" s="407"/>
      <c r="BM22" s="408"/>
      <c r="BN22" s="409">
        <v>28923312</v>
      </c>
      <c r="BO22" s="410"/>
      <c r="BP22" s="410"/>
      <c r="BQ22" s="410"/>
      <c r="BR22" s="410"/>
      <c r="BS22" s="410"/>
      <c r="BT22" s="410"/>
      <c r="BU22" s="411"/>
      <c r="BV22" s="409">
        <v>30142298</v>
      </c>
      <c r="BW22" s="410"/>
      <c r="BX22" s="410"/>
      <c r="BY22" s="410"/>
      <c r="BZ22" s="410"/>
      <c r="CA22" s="410"/>
      <c r="CB22" s="410"/>
      <c r="CC22" s="411"/>
      <c r="CD22" s="194"/>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81"/>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160</v>
      </c>
      <c r="AZ23" s="481"/>
      <c r="BA23" s="481"/>
      <c r="BB23" s="481"/>
      <c r="BC23" s="481"/>
      <c r="BD23" s="481"/>
      <c r="BE23" s="481"/>
      <c r="BF23" s="481"/>
      <c r="BG23" s="481"/>
      <c r="BH23" s="481"/>
      <c r="BI23" s="481"/>
      <c r="BJ23" s="481"/>
      <c r="BK23" s="481"/>
      <c r="BL23" s="481"/>
      <c r="BM23" s="482"/>
      <c r="BN23" s="446">
        <v>21468889</v>
      </c>
      <c r="BO23" s="447"/>
      <c r="BP23" s="447"/>
      <c r="BQ23" s="447"/>
      <c r="BR23" s="447"/>
      <c r="BS23" s="447"/>
      <c r="BT23" s="447"/>
      <c r="BU23" s="448"/>
      <c r="BV23" s="446">
        <v>23346750</v>
      </c>
      <c r="BW23" s="447"/>
      <c r="BX23" s="447"/>
      <c r="BY23" s="447"/>
      <c r="BZ23" s="447"/>
      <c r="CA23" s="447"/>
      <c r="CB23" s="447"/>
      <c r="CC23" s="448"/>
      <c r="CD23" s="194"/>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81"/>
      <c r="B24" s="617"/>
      <c r="C24" s="593"/>
      <c r="D24" s="594"/>
      <c r="E24" s="496" t="s">
        <v>161</v>
      </c>
      <c r="F24" s="476"/>
      <c r="G24" s="476"/>
      <c r="H24" s="476"/>
      <c r="I24" s="476"/>
      <c r="J24" s="476"/>
      <c r="K24" s="477"/>
      <c r="L24" s="497">
        <v>1</v>
      </c>
      <c r="M24" s="498"/>
      <c r="N24" s="498"/>
      <c r="O24" s="498"/>
      <c r="P24" s="540"/>
      <c r="Q24" s="497">
        <v>9310</v>
      </c>
      <c r="R24" s="498"/>
      <c r="S24" s="498"/>
      <c r="T24" s="498"/>
      <c r="U24" s="498"/>
      <c r="V24" s="540"/>
      <c r="W24" s="592"/>
      <c r="X24" s="593"/>
      <c r="Y24" s="594"/>
      <c r="Z24" s="496" t="s">
        <v>162</v>
      </c>
      <c r="AA24" s="476"/>
      <c r="AB24" s="476"/>
      <c r="AC24" s="476"/>
      <c r="AD24" s="476"/>
      <c r="AE24" s="476"/>
      <c r="AF24" s="476"/>
      <c r="AG24" s="477"/>
      <c r="AH24" s="497">
        <v>809</v>
      </c>
      <c r="AI24" s="498"/>
      <c r="AJ24" s="498"/>
      <c r="AK24" s="498"/>
      <c r="AL24" s="540"/>
      <c r="AM24" s="497">
        <v>2505473</v>
      </c>
      <c r="AN24" s="498"/>
      <c r="AO24" s="498"/>
      <c r="AP24" s="498"/>
      <c r="AQ24" s="498"/>
      <c r="AR24" s="540"/>
      <c r="AS24" s="497">
        <v>3097</v>
      </c>
      <c r="AT24" s="498"/>
      <c r="AU24" s="498"/>
      <c r="AV24" s="498"/>
      <c r="AW24" s="498"/>
      <c r="AX24" s="499"/>
      <c r="AY24" s="562" t="s">
        <v>163</v>
      </c>
      <c r="AZ24" s="563"/>
      <c r="BA24" s="563"/>
      <c r="BB24" s="563"/>
      <c r="BC24" s="563"/>
      <c r="BD24" s="563"/>
      <c r="BE24" s="563"/>
      <c r="BF24" s="563"/>
      <c r="BG24" s="563"/>
      <c r="BH24" s="563"/>
      <c r="BI24" s="563"/>
      <c r="BJ24" s="563"/>
      <c r="BK24" s="563"/>
      <c r="BL24" s="563"/>
      <c r="BM24" s="564"/>
      <c r="BN24" s="446">
        <v>12169942</v>
      </c>
      <c r="BO24" s="447"/>
      <c r="BP24" s="447"/>
      <c r="BQ24" s="447"/>
      <c r="BR24" s="447"/>
      <c r="BS24" s="447"/>
      <c r="BT24" s="447"/>
      <c r="BU24" s="448"/>
      <c r="BV24" s="446">
        <v>11803426</v>
      </c>
      <c r="BW24" s="447"/>
      <c r="BX24" s="447"/>
      <c r="BY24" s="447"/>
      <c r="BZ24" s="447"/>
      <c r="CA24" s="447"/>
      <c r="CB24" s="447"/>
      <c r="CC24" s="448"/>
      <c r="CD24" s="194"/>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81"/>
      <c r="B25" s="617"/>
      <c r="C25" s="593"/>
      <c r="D25" s="594"/>
      <c r="E25" s="496" t="s">
        <v>164</v>
      </c>
      <c r="F25" s="476"/>
      <c r="G25" s="476"/>
      <c r="H25" s="476"/>
      <c r="I25" s="476"/>
      <c r="J25" s="476"/>
      <c r="K25" s="477"/>
      <c r="L25" s="497">
        <v>1</v>
      </c>
      <c r="M25" s="498"/>
      <c r="N25" s="498"/>
      <c r="O25" s="498"/>
      <c r="P25" s="540"/>
      <c r="Q25" s="497">
        <v>7830</v>
      </c>
      <c r="R25" s="498"/>
      <c r="S25" s="498"/>
      <c r="T25" s="498"/>
      <c r="U25" s="498"/>
      <c r="V25" s="540"/>
      <c r="W25" s="592"/>
      <c r="X25" s="593"/>
      <c r="Y25" s="594"/>
      <c r="Z25" s="496" t="s">
        <v>165</v>
      </c>
      <c r="AA25" s="476"/>
      <c r="AB25" s="476"/>
      <c r="AC25" s="476"/>
      <c r="AD25" s="476"/>
      <c r="AE25" s="476"/>
      <c r="AF25" s="476"/>
      <c r="AG25" s="477"/>
      <c r="AH25" s="497" t="s">
        <v>122</v>
      </c>
      <c r="AI25" s="498"/>
      <c r="AJ25" s="498"/>
      <c r="AK25" s="498"/>
      <c r="AL25" s="540"/>
      <c r="AM25" s="497" t="s">
        <v>122</v>
      </c>
      <c r="AN25" s="498"/>
      <c r="AO25" s="498"/>
      <c r="AP25" s="498"/>
      <c r="AQ25" s="498"/>
      <c r="AR25" s="540"/>
      <c r="AS25" s="497" t="s">
        <v>122</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15229491</v>
      </c>
      <c r="BO25" s="410"/>
      <c r="BP25" s="410"/>
      <c r="BQ25" s="410"/>
      <c r="BR25" s="410"/>
      <c r="BS25" s="410"/>
      <c r="BT25" s="410"/>
      <c r="BU25" s="411"/>
      <c r="BV25" s="409">
        <v>15177994</v>
      </c>
      <c r="BW25" s="410"/>
      <c r="BX25" s="410"/>
      <c r="BY25" s="410"/>
      <c r="BZ25" s="410"/>
      <c r="CA25" s="410"/>
      <c r="CB25" s="410"/>
      <c r="CC25" s="411"/>
      <c r="CD25" s="194"/>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81"/>
      <c r="B26" s="617"/>
      <c r="C26" s="593"/>
      <c r="D26" s="594"/>
      <c r="E26" s="496" t="s">
        <v>167</v>
      </c>
      <c r="F26" s="476"/>
      <c r="G26" s="476"/>
      <c r="H26" s="476"/>
      <c r="I26" s="476"/>
      <c r="J26" s="476"/>
      <c r="K26" s="477"/>
      <c r="L26" s="497">
        <v>1</v>
      </c>
      <c r="M26" s="498"/>
      <c r="N26" s="498"/>
      <c r="O26" s="498"/>
      <c r="P26" s="540"/>
      <c r="Q26" s="497">
        <v>7200</v>
      </c>
      <c r="R26" s="498"/>
      <c r="S26" s="498"/>
      <c r="T26" s="498"/>
      <c r="U26" s="498"/>
      <c r="V26" s="540"/>
      <c r="W26" s="592"/>
      <c r="X26" s="593"/>
      <c r="Y26" s="594"/>
      <c r="Z26" s="496" t="s">
        <v>168</v>
      </c>
      <c r="AA26" s="598"/>
      <c r="AB26" s="598"/>
      <c r="AC26" s="598"/>
      <c r="AD26" s="598"/>
      <c r="AE26" s="598"/>
      <c r="AF26" s="598"/>
      <c r="AG26" s="599"/>
      <c r="AH26" s="497">
        <v>66</v>
      </c>
      <c r="AI26" s="498"/>
      <c r="AJ26" s="498"/>
      <c r="AK26" s="498"/>
      <c r="AL26" s="540"/>
      <c r="AM26" s="497">
        <v>182160</v>
      </c>
      <c r="AN26" s="498"/>
      <c r="AO26" s="498"/>
      <c r="AP26" s="498"/>
      <c r="AQ26" s="498"/>
      <c r="AR26" s="540"/>
      <c r="AS26" s="497">
        <v>2760</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v>70000</v>
      </c>
      <c r="BO26" s="447"/>
      <c r="BP26" s="447"/>
      <c r="BQ26" s="447"/>
      <c r="BR26" s="447"/>
      <c r="BS26" s="447"/>
      <c r="BT26" s="447"/>
      <c r="BU26" s="448"/>
      <c r="BV26" s="446">
        <v>60000</v>
      </c>
      <c r="BW26" s="447"/>
      <c r="BX26" s="447"/>
      <c r="BY26" s="447"/>
      <c r="BZ26" s="447"/>
      <c r="CA26" s="447"/>
      <c r="CB26" s="447"/>
      <c r="CC26" s="448"/>
      <c r="CD26" s="194"/>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81"/>
      <c r="B27" s="617"/>
      <c r="C27" s="593"/>
      <c r="D27" s="594"/>
      <c r="E27" s="496" t="s">
        <v>170</v>
      </c>
      <c r="F27" s="476"/>
      <c r="G27" s="476"/>
      <c r="H27" s="476"/>
      <c r="I27" s="476"/>
      <c r="J27" s="476"/>
      <c r="K27" s="477"/>
      <c r="L27" s="497">
        <v>1</v>
      </c>
      <c r="M27" s="498"/>
      <c r="N27" s="498"/>
      <c r="O27" s="498"/>
      <c r="P27" s="540"/>
      <c r="Q27" s="497">
        <v>4930</v>
      </c>
      <c r="R27" s="498"/>
      <c r="S27" s="498"/>
      <c r="T27" s="498"/>
      <c r="U27" s="498"/>
      <c r="V27" s="540"/>
      <c r="W27" s="592"/>
      <c r="X27" s="593"/>
      <c r="Y27" s="594"/>
      <c r="Z27" s="496" t="s">
        <v>171</v>
      </c>
      <c r="AA27" s="476"/>
      <c r="AB27" s="476"/>
      <c r="AC27" s="476"/>
      <c r="AD27" s="476"/>
      <c r="AE27" s="476"/>
      <c r="AF27" s="476"/>
      <c r="AG27" s="477"/>
      <c r="AH27" s="497">
        <v>17</v>
      </c>
      <c r="AI27" s="498"/>
      <c r="AJ27" s="498"/>
      <c r="AK27" s="498"/>
      <c r="AL27" s="540"/>
      <c r="AM27" s="497">
        <v>63342</v>
      </c>
      <c r="AN27" s="498"/>
      <c r="AO27" s="498"/>
      <c r="AP27" s="498"/>
      <c r="AQ27" s="498"/>
      <c r="AR27" s="540"/>
      <c r="AS27" s="497">
        <v>3726</v>
      </c>
      <c r="AT27" s="498"/>
      <c r="AU27" s="498"/>
      <c r="AV27" s="498"/>
      <c r="AW27" s="498"/>
      <c r="AX27" s="499"/>
      <c r="AY27" s="541" t="s">
        <v>172</v>
      </c>
      <c r="AZ27" s="542"/>
      <c r="BA27" s="542"/>
      <c r="BB27" s="542"/>
      <c r="BC27" s="542"/>
      <c r="BD27" s="542"/>
      <c r="BE27" s="542"/>
      <c r="BF27" s="542"/>
      <c r="BG27" s="542"/>
      <c r="BH27" s="542"/>
      <c r="BI27" s="542"/>
      <c r="BJ27" s="542"/>
      <c r="BK27" s="542"/>
      <c r="BL27" s="542"/>
      <c r="BM27" s="543"/>
      <c r="BN27" s="565">
        <v>303051</v>
      </c>
      <c r="BO27" s="566"/>
      <c r="BP27" s="566"/>
      <c r="BQ27" s="566"/>
      <c r="BR27" s="566"/>
      <c r="BS27" s="566"/>
      <c r="BT27" s="566"/>
      <c r="BU27" s="567"/>
      <c r="BV27" s="565">
        <v>303044</v>
      </c>
      <c r="BW27" s="566"/>
      <c r="BX27" s="566"/>
      <c r="BY27" s="566"/>
      <c r="BZ27" s="566"/>
      <c r="CA27" s="566"/>
      <c r="CB27" s="566"/>
      <c r="CC27" s="567"/>
      <c r="CD27" s="196"/>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81"/>
      <c r="B28" s="617"/>
      <c r="C28" s="593"/>
      <c r="D28" s="594"/>
      <c r="E28" s="496" t="s">
        <v>173</v>
      </c>
      <c r="F28" s="476"/>
      <c r="G28" s="476"/>
      <c r="H28" s="476"/>
      <c r="I28" s="476"/>
      <c r="J28" s="476"/>
      <c r="K28" s="477"/>
      <c r="L28" s="497">
        <v>1</v>
      </c>
      <c r="M28" s="498"/>
      <c r="N28" s="498"/>
      <c r="O28" s="498"/>
      <c r="P28" s="540"/>
      <c r="Q28" s="497">
        <v>4400</v>
      </c>
      <c r="R28" s="498"/>
      <c r="S28" s="498"/>
      <c r="T28" s="498"/>
      <c r="U28" s="498"/>
      <c r="V28" s="540"/>
      <c r="W28" s="592"/>
      <c r="X28" s="593"/>
      <c r="Y28" s="594"/>
      <c r="Z28" s="496" t="s">
        <v>174</v>
      </c>
      <c r="AA28" s="476"/>
      <c r="AB28" s="476"/>
      <c r="AC28" s="476"/>
      <c r="AD28" s="476"/>
      <c r="AE28" s="476"/>
      <c r="AF28" s="476"/>
      <c r="AG28" s="477"/>
      <c r="AH28" s="497" t="s">
        <v>122</v>
      </c>
      <c r="AI28" s="498"/>
      <c r="AJ28" s="498"/>
      <c r="AK28" s="498"/>
      <c r="AL28" s="540"/>
      <c r="AM28" s="497" t="s">
        <v>122</v>
      </c>
      <c r="AN28" s="498"/>
      <c r="AO28" s="498"/>
      <c r="AP28" s="498"/>
      <c r="AQ28" s="498"/>
      <c r="AR28" s="540"/>
      <c r="AS28" s="497" t="s">
        <v>122</v>
      </c>
      <c r="AT28" s="498"/>
      <c r="AU28" s="498"/>
      <c r="AV28" s="498"/>
      <c r="AW28" s="498"/>
      <c r="AX28" s="499"/>
      <c r="AY28" s="600" t="s">
        <v>175</v>
      </c>
      <c r="AZ28" s="601"/>
      <c r="BA28" s="601"/>
      <c r="BB28" s="602"/>
      <c r="BC28" s="406" t="s">
        <v>46</v>
      </c>
      <c r="BD28" s="407"/>
      <c r="BE28" s="407"/>
      <c r="BF28" s="407"/>
      <c r="BG28" s="407"/>
      <c r="BH28" s="407"/>
      <c r="BI28" s="407"/>
      <c r="BJ28" s="407"/>
      <c r="BK28" s="407"/>
      <c r="BL28" s="407"/>
      <c r="BM28" s="408"/>
      <c r="BN28" s="409">
        <v>3894115</v>
      </c>
      <c r="BO28" s="410"/>
      <c r="BP28" s="410"/>
      <c r="BQ28" s="410"/>
      <c r="BR28" s="410"/>
      <c r="BS28" s="410"/>
      <c r="BT28" s="410"/>
      <c r="BU28" s="411"/>
      <c r="BV28" s="409">
        <v>4098487</v>
      </c>
      <c r="BW28" s="410"/>
      <c r="BX28" s="410"/>
      <c r="BY28" s="410"/>
      <c r="BZ28" s="410"/>
      <c r="CA28" s="410"/>
      <c r="CB28" s="410"/>
      <c r="CC28" s="411"/>
      <c r="CD28" s="194"/>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81"/>
      <c r="B29" s="617"/>
      <c r="C29" s="593"/>
      <c r="D29" s="594"/>
      <c r="E29" s="496" t="s">
        <v>176</v>
      </c>
      <c r="F29" s="476"/>
      <c r="G29" s="476"/>
      <c r="H29" s="476"/>
      <c r="I29" s="476"/>
      <c r="J29" s="476"/>
      <c r="K29" s="477"/>
      <c r="L29" s="497">
        <v>20</v>
      </c>
      <c r="M29" s="498"/>
      <c r="N29" s="498"/>
      <c r="O29" s="498"/>
      <c r="P29" s="540"/>
      <c r="Q29" s="497">
        <v>4140</v>
      </c>
      <c r="R29" s="498"/>
      <c r="S29" s="498"/>
      <c r="T29" s="498"/>
      <c r="U29" s="498"/>
      <c r="V29" s="540"/>
      <c r="W29" s="595"/>
      <c r="X29" s="596"/>
      <c r="Y29" s="597"/>
      <c r="Z29" s="496" t="s">
        <v>177</v>
      </c>
      <c r="AA29" s="476"/>
      <c r="AB29" s="476"/>
      <c r="AC29" s="476"/>
      <c r="AD29" s="476"/>
      <c r="AE29" s="476"/>
      <c r="AF29" s="476"/>
      <c r="AG29" s="477"/>
      <c r="AH29" s="497">
        <v>826</v>
      </c>
      <c r="AI29" s="498"/>
      <c r="AJ29" s="498"/>
      <c r="AK29" s="498"/>
      <c r="AL29" s="540"/>
      <c r="AM29" s="497">
        <v>2568815</v>
      </c>
      <c r="AN29" s="498"/>
      <c r="AO29" s="498"/>
      <c r="AP29" s="498"/>
      <c r="AQ29" s="498"/>
      <c r="AR29" s="540"/>
      <c r="AS29" s="497">
        <v>3110</v>
      </c>
      <c r="AT29" s="498"/>
      <c r="AU29" s="498"/>
      <c r="AV29" s="498"/>
      <c r="AW29" s="498"/>
      <c r="AX29" s="499"/>
      <c r="AY29" s="603"/>
      <c r="AZ29" s="604"/>
      <c r="BA29" s="604"/>
      <c r="BB29" s="605"/>
      <c r="BC29" s="480" t="s">
        <v>178</v>
      </c>
      <c r="BD29" s="481"/>
      <c r="BE29" s="481"/>
      <c r="BF29" s="481"/>
      <c r="BG29" s="481"/>
      <c r="BH29" s="481"/>
      <c r="BI29" s="481"/>
      <c r="BJ29" s="481"/>
      <c r="BK29" s="481"/>
      <c r="BL29" s="481"/>
      <c r="BM29" s="482"/>
      <c r="BN29" s="446" t="s">
        <v>122</v>
      </c>
      <c r="BO29" s="447"/>
      <c r="BP29" s="447"/>
      <c r="BQ29" s="447"/>
      <c r="BR29" s="447"/>
      <c r="BS29" s="447"/>
      <c r="BT29" s="447"/>
      <c r="BU29" s="448"/>
      <c r="BV29" s="446" t="s">
        <v>122</v>
      </c>
      <c r="BW29" s="447"/>
      <c r="BX29" s="447"/>
      <c r="BY29" s="447"/>
      <c r="BZ29" s="447"/>
      <c r="CA29" s="447"/>
      <c r="CB29" s="447"/>
      <c r="CC29" s="448"/>
      <c r="CD29" s="196"/>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81"/>
      <c r="B30" s="618"/>
      <c r="C30" s="619"/>
      <c r="D30" s="620"/>
      <c r="E30" s="500"/>
      <c r="F30" s="501"/>
      <c r="G30" s="501"/>
      <c r="H30" s="501"/>
      <c r="I30" s="501"/>
      <c r="J30" s="501"/>
      <c r="K30" s="502"/>
      <c r="L30" s="610"/>
      <c r="M30" s="611"/>
      <c r="N30" s="611"/>
      <c r="O30" s="611"/>
      <c r="P30" s="612"/>
      <c r="Q30" s="610"/>
      <c r="R30" s="611"/>
      <c r="S30" s="611"/>
      <c r="T30" s="611"/>
      <c r="U30" s="611"/>
      <c r="V30" s="612"/>
      <c r="W30" s="613" t="s">
        <v>179</v>
      </c>
      <c r="X30" s="614"/>
      <c r="Y30" s="614"/>
      <c r="Z30" s="614"/>
      <c r="AA30" s="614"/>
      <c r="AB30" s="614"/>
      <c r="AC30" s="614"/>
      <c r="AD30" s="614"/>
      <c r="AE30" s="614"/>
      <c r="AF30" s="614"/>
      <c r="AG30" s="615"/>
      <c r="AH30" s="573">
        <v>101.1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48</v>
      </c>
      <c r="BD30" s="563"/>
      <c r="BE30" s="563"/>
      <c r="BF30" s="563"/>
      <c r="BG30" s="563"/>
      <c r="BH30" s="563"/>
      <c r="BI30" s="563"/>
      <c r="BJ30" s="563"/>
      <c r="BK30" s="563"/>
      <c r="BL30" s="563"/>
      <c r="BM30" s="564"/>
      <c r="BN30" s="565">
        <v>1953674</v>
      </c>
      <c r="BO30" s="566"/>
      <c r="BP30" s="566"/>
      <c r="BQ30" s="566"/>
      <c r="BR30" s="566"/>
      <c r="BS30" s="566"/>
      <c r="BT30" s="566"/>
      <c r="BU30" s="567"/>
      <c r="BV30" s="565">
        <v>1697852</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9" t="s">
        <v>180</v>
      </c>
      <c r="D32" s="609"/>
      <c r="E32" s="609"/>
      <c r="F32" s="609"/>
      <c r="G32" s="609"/>
      <c r="H32" s="609"/>
      <c r="I32" s="609"/>
      <c r="J32" s="609"/>
      <c r="K32" s="609"/>
      <c r="L32" s="609"/>
      <c r="M32" s="609"/>
      <c r="N32" s="609"/>
      <c r="O32" s="609"/>
      <c r="P32" s="609"/>
      <c r="Q32" s="609"/>
      <c r="R32" s="609"/>
      <c r="S32" s="609"/>
      <c r="U32" s="450" t="s">
        <v>181</v>
      </c>
      <c r="V32" s="450"/>
      <c r="W32" s="450"/>
      <c r="X32" s="450"/>
      <c r="Y32" s="450"/>
      <c r="Z32" s="450"/>
      <c r="AA32" s="450"/>
      <c r="AB32" s="450"/>
      <c r="AC32" s="450"/>
      <c r="AD32" s="450"/>
      <c r="AE32" s="450"/>
      <c r="AF32" s="450"/>
      <c r="AG32" s="450"/>
      <c r="AH32" s="450"/>
      <c r="AI32" s="450"/>
      <c r="AJ32" s="450"/>
      <c r="AK32" s="450"/>
      <c r="AM32" s="450" t="s">
        <v>182</v>
      </c>
      <c r="AN32" s="450"/>
      <c r="AO32" s="450"/>
      <c r="AP32" s="450"/>
      <c r="AQ32" s="450"/>
      <c r="AR32" s="450"/>
      <c r="AS32" s="450"/>
      <c r="AT32" s="450"/>
      <c r="AU32" s="450"/>
      <c r="AV32" s="450"/>
      <c r="AW32" s="450"/>
      <c r="AX32" s="450"/>
      <c r="AY32" s="450"/>
      <c r="AZ32" s="450"/>
      <c r="BA32" s="450"/>
      <c r="BB32" s="450"/>
      <c r="BC32" s="450"/>
      <c r="BE32" s="450" t="s">
        <v>183</v>
      </c>
      <c r="BF32" s="450"/>
      <c r="BG32" s="450"/>
      <c r="BH32" s="450"/>
      <c r="BI32" s="450"/>
      <c r="BJ32" s="450"/>
      <c r="BK32" s="450"/>
      <c r="BL32" s="450"/>
      <c r="BM32" s="450"/>
      <c r="BN32" s="450"/>
      <c r="BO32" s="450"/>
      <c r="BP32" s="450"/>
      <c r="BQ32" s="450"/>
      <c r="BR32" s="450"/>
      <c r="BS32" s="450"/>
      <c r="BT32" s="450"/>
      <c r="BU32" s="450"/>
      <c r="BW32" s="450" t="s">
        <v>184</v>
      </c>
      <c r="BX32" s="450"/>
      <c r="BY32" s="450"/>
      <c r="BZ32" s="450"/>
      <c r="CA32" s="450"/>
      <c r="CB32" s="450"/>
      <c r="CC32" s="450"/>
      <c r="CD32" s="450"/>
      <c r="CE32" s="450"/>
      <c r="CF32" s="450"/>
      <c r="CG32" s="450"/>
      <c r="CH32" s="450"/>
      <c r="CI32" s="450"/>
      <c r="CJ32" s="450"/>
      <c r="CK32" s="450"/>
      <c r="CL32" s="450"/>
      <c r="CM32" s="450"/>
      <c r="CO32" s="450" t="s">
        <v>185</v>
      </c>
      <c r="CP32" s="450"/>
      <c r="CQ32" s="450"/>
      <c r="CR32" s="450"/>
      <c r="CS32" s="450"/>
      <c r="CT32" s="450"/>
      <c r="CU32" s="450"/>
      <c r="CV32" s="450"/>
      <c r="CW32" s="450"/>
      <c r="CX32" s="450"/>
      <c r="CY32" s="450"/>
      <c r="CZ32" s="450"/>
      <c r="DA32" s="450"/>
      <c r="DB32" s="450"/>
      <c r="DC32" s="450"/>
      <c r="DD32" s="450"/>
      <c r="DE32" s="450"/>
      <c r="DI32" s="204"/>
    </row>
    <row r="33" spans="1:113" ht="13.5" customHeight="1" x14ac:dyDescent="0.15">
      <c r="A33" s="181"/>
      <c r="B33" s="205"/>
      <c r="C33" s="470" t="s">
        <v>186</v>
      </c>
      <c r="D33" s="470"/>
      <c r="E33" s="435" t="s">
        <v>187</v>
      </c>
      <c r="F33" s="435"/>
      <c r="G33" s="435"/>
      <c r="H33" s="435"/>
      <c r="I33" s="435"/>
      <c r="J33" s="435"/>
      <c r="K33" s="435"/>
      <c r="L33" s="435"/>
      <c r="M33" s="435"/>
      <c r="N33" s="435"/>
      <c r="O33" s="435"/>
      <c r="P33" s="435"/>
      <c r="Q33" s="435"/>
      <c r="R33" s="435"/>
      <c r="S33" s="435"/>
      <c r="T33" s="206"/>
      <c r="U33" s="470" t="s">
        <v>186</v>
      </c>
      <c r="V33" s="470"/>
      <c r="W33" s="435" t="s">
        <v>187</v>
      </c>
      <c r="X33" s="435"/>
      <c r="Y33" s="435"/>
      <c r="Z33" s="435"/>
      <c r="AA33" s="435"/>
      <c r="AB33" s="435"/>
      <c r="AC33" s="435"/>
      <c r="AD33" s="435"/>
      <c r="AE33" s="435"/>
      <c r="AF33" s="435"/>
      <c r="AG33" s="435"/>
      <c r="AH33" s="435"/>
      <c r="AI33" s="435"/>
      <c r="AJ33" s="435"/>
      <c r="AK33" s="435"/>
      <c r="AL33" s="206"/>
      <c r="AM33" s="470" t="s">
        <v>186</v>
      </c>
      <c r="AN33" s="470"/>
      <c r="AO33" s="435" t="s">
        <v>187</v>
      </c>
      <c r="AP33" s="435"/>
      <c r="AQ33" s="435"/>
      <c r="AR33" s="435"/>
      <c r="AS33" s="435"/>
      <c r="AT33" s="435"/>
      <c r="AU33" s="435"/>
      <c r="AV33" s="435"/>
      <c r="AW33" s="435"/>
      <c r="AX33" s="435"/>
      <c r="AY33" s="435"/>
      <c r="AZ33" s="435"/>
      <c r="BA33" s="435"/>
      <c r="BB33" s="435"/>
      <c r="BC33" s="435"/>
      <c r="BD33" s="207"/>
      <c r="BE33" s="435" t="s">
        <v>188</v>
      </c>
      <c r="BF33" s="435"/>
      <c r="BG33" s="435" t="s">
        <v>189</v>
      </c>
      <c r="BH33" s="435"/>
      <c r="BI33" s="435"/>
      <c r="BJ33" s="435"/>
      <c r="BK33" s="435"/>
      <c r="BL33" s="435"/>
      <c r="BM33" s="435"/>
      <c r="BN33" s="435"/>
      <c r="BO33" s="435"/>
      <c r="BP33" s="435"/>
      <c r="BQ33" s="435"/>
      <c r="BR33" s="435"/>
      <c r="BS33" s="435"/>
      <c r="BT33" s="435"/>
      <c r="BU33" s="435"/>
      <c r="BV33" s="207"/>
      <c r="BW33" s="470" t="s">
        <v>188</v>
      </c>
      <c r="BX33" s="470"/>
      <c r="BY33" s="435" t="s">
        <v>190</v>
      </c>
      <c r="BZ33" s="435"/>
      <c r="CA33" s="435"/>
      <c r="CB33" s="435"/>
      <c r="CC33" s="435"/>
      <c r="CD33" s="435"/>
      <c r="CE33" s="435"/>
      <c r="CF33" s="435"/>
      <c r="CG33" s="435"/>
      <c r="CH33" s="435"/>
      <c r="CI33" s="435"/>
      <c r="CJ33" s="435"/>
      <c r="CK33" s="435"/>
      <c r="CL33" s="435"/>
      <c r="CM33" s="435"/>
      <c r="CN33" s="206"/>
      <c r="CO33" s="470" t="s">
        <v>186</v>
      </c>
      <c r="CP33" s="470"/>
      <c r="CQ33" s="435" t="s">
        <v>191</v>
      </c>
      <c r="CR33" s="435"/>
      <c r="CS33" s="435"/>
      <c r="CT33" s="435"/>
      <c r="CU33" s="435"/>
      <c r="CV33" s="435"/>
      <c r="CW33" s="435"/>
      <c r="CX33" s="435"/>
      <c r="CY33" s="435"/>
      <c r="CZ33" s="435"/>
      <c r="DA33" s="435"/>
      <c r="DB33" s="435"/>
      <c r="DC33" s="435"/>
      <c r="DD33" s="435"/>
      <c r="DE33" s="435"/>
      <c r="DF33" s="206"/>
      <c r="DG33" s="635" t="s">
        <v>192</v>
      </c>
      <c r="DH33" s="635"/>
      <c r="DI33" s="208"/>
    </row>
    <row r="34" spans="1:113" ht="32.25" customHeight="1" x14ac:dyDescent="0.15">
      <c r="A34" s="181"/>
      <c r="B34" s="205"/>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81"/>
      <c r="U34" s="636">
        <f>IF(W34="","",MAX(C34:D43)+1)</f>
        <v>4</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81"/>
      <c r="AM34" s="636">
        <f>IF(AO34="","",MAX(C34:D43,U34:V43)+1)</f>
        <v>7</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81"/>
      <c r="BE34" s="636" t="str">
        <f>IF(BG34="","",MAX(C34:D43,U34:V43,AM34:AN43)+1)</f>
        <v/>
      </c>
      <c r="BF34" s="636"/>
      <c r="BG34" s="637"/>
      <c r="BH34" s="637"/>
      <c r="BI34" s="637"/>
      <c r="BJ34" s="637"/>
      <c r="BK34" s="637"/>
      <c r="BL34" s="637"/>
      <c r="BM34" s="637"/>
      <c r="BN34" s="637"/>
      <c r="BO34" s="637"/>
      <c r="BP34" s="637"/>
      <c r="BQ34" s="637"/>
      <c r="BR34" s="637"/>
      <c r="BS34" s="637"/>
      <c r="BT34" s="637"/>
      <c r="BU34" s="637"/>
      <c r="BV34" s="181"/>
      <c r="BW34" s="636">
        <f>IF(BY34="","",MAX(C34:D43,U34:V43,AM34:AN43,BE34:BF43)+1)</f>
        <v>9</v>
      </c>
      <c r="BX34" s="636"/>
      <c r="BY34" s="637" t="str">
        <f>IF('各会計、関係団体の財政状況及び健全化判断比率'!B68="","",'各会計、関係団体の財政状況及び健全化判断比率'!B68)</f>
        <v>入間西部衛生組合</v>
      </c>
      <c r="BZ34" s="637"/>
      <c r="CA34" s="637"/>
      <c r="CB34" s="637"/>
      <c r="CC34" s="637"/>
      <c r="CD34" s="637"/>
      <c r="CE34" s="637"/>
      <c r="CF34" s="637"/>
      <c r="CG34" s="637"/>
      <c r="CH34" s="637"/>
      <c r="CI34" s="637"/>
      <c r="CJ34" s="637"/>
      <c r="CK34" s="637"/>
      <c r="CL34" s="637"/>
      <c r="CM34" s="637"/>
      <c r="CN34" s="181"/>
      <c r="CO34" s="636">
        <f>IF(CQ34="","",MAX(C34:D43,U34:V43,AM34:AN43,BE34:BF43,BW34:BX43)+1)</f>
        <v>18</v>
      </c>
      <c r="CP34" s="636"/>
      <c r="CQ34" s="637" t="str">
        <f>IF('各会計、関係団体の財政状況及び健全化判断比率'!BS7="","",'各会計、関係団体の財政状況及び健全化判断比率'!BS7)</f>
        <v>入間都市開発株式会社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8"/>
    </row>
    <row r="35" spans="1:113" ht="32.25" customHeight="1" x14ac:dyDescent="0.15">
      <c r="A35" s="181"/>
      <c r="B35" s="205"/>
      <c r="C35" s="636">
        <f>IF(E35="","",C34+1)</f>
        <v>2</v>
      </c>
      <c r="D35" s="636"/>
      <c r="E35" s="637" t="str">
        <f>IF('各会計、関係団体の財政状況及び健全化判断比率'!B8="","",'各会計、関係団体の財政状況及び健全化判断比率'!B8)</f>
        <v>入間市駅北口土地区画整理事業特別会計</v>
      </c>
      <c r="F35" s="637"/>
      <c r="G35" s="637"/>
      <c r="H35" s="637"/>
      <c r="I35" s="637"/>
      <c r="J35" s="637"/>
      <c r="K35" s="637"/>
      <c r="L35" s="637"/>
      <c r="M35" s="637"/>
      <c r="N35" s="637"/>
      <c r="O35" s="637"/>
      <c r="P35" s="637"/>
      <c r="Q35" s="637"/>
      <c r="R35" s="637"/>
      <c r="S35" s="637"/>
      <c r="T35" s="181"/>
      <c r="U35" s="636">
        <f>IF(W35="","",U34+1)</f>
        <v>5</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81"/>
      <c r="AM35" s="636">
        <f t="shared" ref="AM35:AM43" si="0">IF(AO35="","",AM34+1)</f>
        <v>8</v>
      </c>
      <c r="AN35" s="636"/>
      <c r="AO35" s="637" t="str">
        <f>IF('各会計、関係団体の財政状況及び健全化判断比率'!B32="","",'各会計、関係団体の財政状況及び健全化判断比率'!B32)</f>
        <v>下水道事業会計</v>
      </c>
      <c r="AP35" s="637"/>
      <c r="AQ35" s="637"/>
      <c r="AR35" s="637"/>
      <c r="AS35" s="637"/>
      <c r="AT35" s="637"/>
      <c r="AU35" s="637"/>
      <c r="AV35" s="637"/>
      <c r="AW35" s="637"/>
      <c r="AX35" s="637"/>
      <c r="AY35" s="637"/>
      <c r="AZ35" s="637"/>
      <c r="BA35" s="637"/>
      <c r="BB35" s="637"/>
      <c r="BC35" s="637"/>
      <c r="BD35" s="181"/>
      <c r="BE35" s="636" t="str">
        <f t="shared" ref="BE35:BE43" si="1">IF(BG35="","",BE34+1)</f>
        <v/>
      </c>
      <c r="BF35" s="636"/>
      <c r="BG35" s="637"/>
      <c r="BH35" s="637"/>
      <c r="BI35" s="637"/>
      <c r="BJ35" s="637"/>
      <c r="BK35" s="637"/>
      <c r="BL35" s="637"/>
      <c r="BM35" s="637"/>
      <c r="BN35" s="637"/>
      <c r="BO35" s="637"/>
      <c r="BP35" s="637"/>
      <c r="BQ35" s="637"/>
      <c r="BR35" s="637"/>
      <c r="BS35" s="637"/>
      <c r="BT35" s="637"/>
      <c r="BU35" s="637"/>
      <c r="BV35" s="181"/>
      <c r="BW35" s="636">
        <f t="shared" ref="BW35:BW43" si="2">IF(BY35="","",BW34+1)</f>
        <v>10</v>
      </c>
      <c r="BX35" s="636"/>
      <c r="BY35" s="637" t="str">
        <f>IF('各会計、関係団体の財政状況及び健全化判断比率'!B69="","",'各会計、関係団体の財政状況及び健全化判断比率'!B69)</f>
        <v>埼玉西部消防組合</v>
      </c>
      <c r="BZ35" s="637"/>
      <c r="CA35" s="637"/>
      <c r="CB35" s="637"/>
      <c r="CC35" s="637"/>
      <c r="CD35" s="637"/>
      <c r="CE35" s="637"/>
      <c r="CF35" s="637"/>
      <c r="CG35" s="637"/>
      <c r="CH35" s="637"/>
      <c r="CI35" s="637"/>
      <c r="CJ35" s="637"/>
      <c r="CK35" s="637"/>
      <c r="CL35" s="637"/>
      <c r="CM35" s="637"/>
      <c r="CN35" s="181"/>
      <c r="CO35" s="636">
        <f t="shared" ref="CO35:CO43" si="3">IF(CQ35="","",CO34+1)</f>
        <v>19</v>
      </c>
      <c r="CP35" s="636"/>
      <c r="CQ35" s="637" t="str">
        <f>IF('各会計、関係団体の財政状況及び健全化判断比率'!BS8="","",'各会計、関係団体の財政状況及び健全化判断比率'!BS8)</f>
        <v>入間市土地開発公社</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8"/>
    </row>
    <row r="36" spans="1:113" ht="32.25" customHeight="1" x14ac:dyDescent="0.15">
      <c r="A36" s="181"/>
      <c r="B36" s="205"/>
      <c r="C36" s="636">
        <f>IF(E36="","",C35+1)</f>
        <v>3</v>
      </c>
      <c r="D36" s="636"/>
      <c r="E36" s="637" t="str">
        <f>IF('各会計、関係団体の財政状況及び健全化判断比率'!B9="","",'各会計、関係団体の財政状況及び健全化判断比率'!B9)</f>
        <v>扇台土地区画整理事業特別会計</v>
      </c>
      <c r="F36" s="637"/>
      <c r="G36" s="637"/>
      <c r="H36" s="637"/>
      <c r="I36" s="637"/>
      <c r="J36" s="637"/>
      <c r="K36" s="637"/>
      <c r="L36" s="637"/>
      <c r="M36" s="637"/>
      <c r="N36" s="637"/>
      <c r="O36" s="637"/>
      <c r="P36" s="637"/>
      <c r="Q36" s="637"/>
      <c r="R36" s="637"/>
      <c r="S36" s="637"/>
      <c r="T36" s="181"/>
      <c r="U36" s="636">
        <f t="shared" ref="U36:U43" si="4">IF(W36="","",U35+1)</f>
        <v>6</v>
      </c>
      <c r="V36" s="636"/>
      <c r="W36" s="637" t="str">
        <f>IF('各会計、関係団体の財政状況及び健全化判断比率'!B30="","",'各会計、関係団体の財政状況及び健全化判断比率'!B30)</f>
        <v>介護保険特別会計</v>
      </c>
      <c r="X36" s="637"/>
      <c r="Y36" s="637"/>
      <c r="Z36" s="637"/>
      <c r="AA36" s="637"/>
      <c r="AB36" s="637"/>
      <c r="AC36" s="637"/>
      <c r="AD36" s="637"/>
      <c r="AE36" s="637"/>
      <c r="AF36" s="637"/>
      <c r="AG36" s="637"/>
      <c r="AH36" s="637"/>
      <c r="AI36" s="637"/>
      <c r="AJ36" s="637"/>
      <c r="AK36" s="637"/>
      <c r="AL36" s="181"/>
      <c r="AM36" s="636" t="str">
        <f t="shared" si="0"/>
        <v/>
      </c>
      <c r="AN36" s="636"/>
      <c r="AO36" s="637"/>
      <c r="AP36" s="637"/>
      <c r="AQ36" s="637"/>
      <c r="AR36" s="637"/>
      <c r="AS36" s="637"/>
      <c r="AT36" s="637"/>
      <c r="AU36" s="637"/>
      <c r="AV36" s="637"/>
      <c r="AW36" s="637"/>
      <c r="AX36" s="637"/>
      <c r="AY36" s="637"/>
      <c r="AZ36" s="637"/>
      <c r="BA36" s="637"/>
      <c r="BB36" s="637"/>
      <c r="BC36" s="637"/>
      <c r="BD36" s="181"/>
      <c r="BE36" s="636" t="str">
        <f t="shared" si="1"/>
        <v/>
      </c>
      <c r="BF36" s="636"/>
      <c r="BG36" s="637"/>
      <c r="BH36" s="637"/>
      <c r="BI36" s="637"/>
      <c r="BJ36" s="637"/>
      <c r="BK36" s="637"/>
      <c r="BL36" s="637"/>
      <c r="BM36" s="637"/>
      <c r="BN36" s="637"/>
      <c r="BO36" s="637"/>
      <c r="BP36" s="637"/>
      <c r="BQ36" s="637"/>
      <c r="BR36" s="637"/>
      <c r="BS36" s="637"/>
      <c r="BT36" s="637"/>
      <c r="BU36" s="637"/>
      <c r="BV36" s="181"/>
      <c r="BW36" s="636">
        <f t="shared" si="2"/>
        <v>11</v>
      </c>
      <c r="BX36" s="636"/>
      <c r="BY36" s="637" t="str">
        <f>IF('各会計、関係団体の財政状況及び健全化判断比率'!B70="","",'各会計、関係団体の財政状況及び健全化判断比率'!B70)</f>
        <v>埼玉県後期高齢者医療広域連合</v>
      </c>
      <c r="BZ36" s="637"/>
      <c r="CA36" s="637"/>
      <c r="CB36" s="637"/>
      <c r="CC36" s="637"/>
      <c r="CD36" s="637"/>
      <c r="CE36" s="637"/>
      <c r="CF36" s="637"/>
      <c r="CG36" s="637"/>
      <c r="CH36" s="637"/>
      <c r="CI36" s="637"/>
      <c r="CJ36" s="637"/>
      <c r="CK36" s="637"/>
      <c r="CL36" s="637"/>
      <c r="CM36" s="637"/>
      <c r="CN36" s="181"/>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8"/>
    </row>
    <row r="37" spans="1:113" ht="32.25" customHeight="1" x14ac:dyDescent="0.15">
      <c r="A37" s="181"/>
      <c r="B37" s="205"/>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81"/>
      <c r="U37" s="636" t="str">
        <f t="shared" si="4"/>
        <v/>
      </c>
      <c r="V37" s="636"/>
      <c r="W37" s="637"/>
      <c r="X37" s="637"/>
      <c r="Y37" s="637"/>
      <c r="Z37" s="637"/>
      <c r="AA37" s="637"/>
      <c r="AB37" s="637"/>
      <c r="AC37" s="637"/>
      <c r="AD37" s="637"/>
      <c r="AE37" s="637"/>
      <c r="AF37" s="637"/>
      <c r="AG37" s="637"/>
      <c r="AH37" s="637"/>
      <c r="AI37" s="637"/>
      <c r="AJ37" s="637"/>
      <c r="AK37" s="637"/>
      <c r="AL37" s="181"/>
      <c r="AM37" s="636" t="str">
        <f t="shared" si="0"/>
        <v/>
      </c>
      <c r="AN37" s="636"/>
      <c r="AO37" s="637"/>
      <c r="AP37" s="637"/>
      <c r="AQ37" s="637"/>
      <c r="AR37" s="637"/>
      <c r="AS37" s="637"/>
      <c r="AT37" s="637"/>
      <c r="AU37" s="637"/>
      <c r="AV37" s="637"/>
      <c r="AW37" s="637"/>
      <c r="AX37" s="637"/>
      <c r="AY37" s="637"/>
      <c r="AZ37" s="637"/>
      <c r="BA37" s="637"/>
      <c r="BB37" s="637"/>
      <c r="BC37" s="637"/>
      <c r="BD37" s="181"/>
      <c r="BE37" s="636" t="str">
        <f t="shared" si="1"/>
        <v/>
      </c>
      <c r="BF37" s="636"/>
      <c r="BG37" s="637"/>
      <c r="BH37" s="637"/>
      <c r="BI37" s="637"/>
      <c r="BJ37" s="637"/>
      <c r="BK37" s="637"/>
      <c r="BL37" s="637"/>
      <c r="BM37" s="637"/>
      <c r="BN37" s="637"/>
      <c r="BO37" s="637"/>
      <c r="BP37" s="637"/>
      <c r="BQ37" s="637"/>
      <c r="BR37" s="637"/>
      <c r="BS37" s="637"/>
      <c r="BT37" s="637"/>
      <c r="BU37" s="637"/>
      <c r="BV37" s="181"/>
      <c r="BW37" s="636">
        <f t="shared" si="2"/>
        <v>12</v>
      </c>
      <c r="BX37" s="636"/>
      <c r="BY37" s="637" t="str">
        <f>IF('各会計、関係団体の財政状況及び健全化判断比率'!B71="","",'各会計、関係団体の財政状況及び健全化判断比率'!B71)</f>
        <v>埼玉県後期高齢者医療広域連合</v>
      </c>
      <c r="BZ37" s="637"/>
      <c r="CA37" s="637"/>
      <c r="CB37" s="637"/>
      <c r="CC37" s="637"/>
      <c r="CD37" s="637"/>
      <c r="CE37" s="637"/>
      <c r="CF37" s="637"/>
      <c r="CG37" s="637"/>
      <c r="CH37" s="637"/>
      <c r="CI37" s="637"/>
      <c r="CJ37" s="637"/>
      <c r="CK37" s="637"/>
      <c r="CL37" s="637"/>
      <c r="CM37" s="637"/>
      <c r="CN37" s="181"/>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8"/>
    </row>
    <row r="38" spans="1:113" ht="32.25" customHeight="1" x14ac:dyDescent="0.15">
      <c r="A38" s="181"/>
      <c r="B38" s="205"/>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81"/>
      <c r="U38" s="636" t="str">
        <f t="shared" si="4"/>
        <v/>
      </c>
      <c r="V38" s="636"/>
      <c r="W38" s="637"/>
      <c r="X38" s="637"/>
      <c r="Y38" s="637"/>
      <c r="Z38" s="637"/>
      <c r="AA38" s="637"/>
      <c r="AB38" s="637"/>
      <c r="AC38" s="637"/>
      <c r="AD38" s="637"/>
      <c r="AE38" s="637"/>
      <c r="AF38" s="637"/>
      <c r="AG38" s="637"/>
      <c r="AH38" s="637"/>
      <c r="AI38" s="637"/>
      <c r="AJ38" s="637"/>
      <c r="AK38" s="637"/>
      <c r="AL38" s="181"/>
      <c r="AM38" s="636" t="str">
        <f t="shared" si="0"/>
        <v/>
      </c>
      <c r="AN38" s="636"/>
      <c r="AO38" s="637"/>
      <c r="AP38" s="637"/>
      <c r="AQ38" s="637"/>
      <c r="AR38" s="637"/>
      <c r="AS38" s="637"/>
      <c r="AT38" s="637"/>
      <c r="AU38" s="637"/>
      <c r="AV38" s="637"/>
      <c r="AW38" s="637"/>
      <c r="AX38" s="637"/>
      <c r="AY38" s="637"/>
      <c r="AZ38" s="637"/>
      <c r="BA38" s="637"/>
      <c r="BB38" s="637"/>
      <c r="BC38" s="637"/>
      <c r="BD38" s="181"/>
      <c r="BE38" s="636" t="str">
        <f t="shared" si="1"/>
        <v/>
      </c>
      <c r="BF38" s="636"/>
      <c r="BG38" s="637"/>
      <c r="BH38" s="637"/>
      <c r="BI38" s="637"/>
      <c r="BJ38" s="637"/>
      <c r="BK38" s="637"/>
      <c r="BL38" s="637"/>
      <c r="BM38" s="637"/>
      <c r="BN38" s="637"/>
      <c r="BO38" s="637"/>
      <c r="BP38" s="637"/>
      <c r="BQ38" s="637"/>
      <c r="BR38" s="637"/>
      <c r="BS38" s="637"/>
      <c r="BT38" s="637"/>
      <c r="BU38" s="637"/>
      <c r="BV38" s="181"/>
      <c r="BW38" s="636">
        <f t="shared" si="2"/>
        <v>13</v>
      </c>
      <c r="BX38" s="636"/>
      <c r="BY38" s="637" t="str">
        <f>IF('各会計、関係団体の財政状況及び健全化判断比率'!B72="","",'各会計、関係団体の財政状況及び健全化判断比率'!B72)</f>
        <v>埼玉県市町村総合事務組合</v>
      </c>
      <c r="BZ38" s="637"/>
      <c r="CA38" s="637"/>
      <c r="CB38" s="637"/>
      <c r="CC38" s="637"/>
      <c r="CD38" s="637"/>
      <c r="CE38" s="637"/>
      <c r="CF38" s="637"/>
      <c r="CG38" s="637"/>
      <c r="CH38" s="637"/>
      <c r="CI38" s="637"/>
      <c r="CJ38" s="637"/>
      <c r="CK38" s="637"/>
      <c r="CL38" s="637"/>
      <c r="CM38" s="637"/>
      <c r="CN38" s="181"/>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8"/>
    </row>
    <row r="39" spans="1:113" ht="32.25" customHeight="1" x14ac:dyDescent="0.15">
      <c r="A39" s="181"/>
      <c r="B39" s="205"/>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81"/>
      <c r="U39" s="636" t="str">
        <f t="shared" si="4"/>
        <v/>
      </c>
      <c r="V39" s="636"/>
      <c r="W39" s="637"/>
      <c r="X39" s="637"/>
      <c r="Y39" s="637"/>
      <c r="Z39" s="637"/>
      <c r="AA39" s="637"/>
      <c r="AB39" s="637"/>
      <c r="AC39" s="637"/>
      <c r="AD39" s="637"/>
      <c r="AE39" s="637"/>
      <c r="AF39" s="637"/>
      <c r="AG39" s="637"/>
      <c r="AH39" s="637"/>
      <c r="AI39" s="637"/>
      <c r="AJ39" s="637"/>
      <c r="AK39" s="637"/>
      <c r="AL39" s="181"/>
      <c r="AM39" s="636" t="str">
        <f t="shared" si="0"/>
        <v/>
      </c>
      <c r="AN39" s="636"/>
      <c r="AO39" s="637"/>
      <c r="AP39" s="637"/>
      <c r="AQ39" s="637"/>
      <c r="AR39" s="637"/>
      <c r="AS39" s="637"/>
      <c r="AT39" s="637"/>
      <c r="AU39" s="637"/>
      <c r="AV39" s="637"/>
      <c r="AW39" s="637"/>
      <c r="AX39" s="637"/>
      <c r="AY39" s="637"/>
      <c r="AZ39" s="637"/>
      <c r="BA39" s="637"/>
      <c r="BB39" s="637"/>
      <c r="BC39" s="637"/>
      <c r="BD39" s="181"/>
      <c r="BE39" s="636" t="str">
        <f t="shared" si="1"/>
        <v/>
      </c>
      <c r="BF39" s="636"/>
      <c r="BG39" s="637"/>
      <c r="BH39" s="637"/>
      <c r="BI39" s="637"/>
      <c r="BJ39" s="637"/>
      <c r="BK39" s="637"/>
      <c r="BL39" s="637"/>
      <c r="BM39" s="637"/>
      <c r="BN39" s="637"/>
      <c r="BO39" s="637"/>
      <c r="BP39" s="637"/>
      <c r="BQ39" s="637"/>
      <c r="BR39" s="637"/>
      <c r="BS39" s="637"/>
      <c r="BT39" s="637"/>
      <c r="BU39" s="637"/>
      <c r="BV39" s="181"/>
      <c r="BW39" s="636">
        <f t="shared" si="2"/>
        <v>14</v>
      </c>
      <c r="BX39" s="636"/>
      <c r="BY39" s="637" t="str">
        <f>IF('各会計、関係団体の財政状況及び健全化判断比率'!B73="","",'各会計、関係団体の財政状況及び健全化判断比率'!B73)</f>
        <v>埼玉県市町村総合事務組合</v>
      </c>
      <c r="BZ39" s="637"/>
      <c r="CA39" s="637"/>
      <c r="CB39" s="637"/>
      <c r="CC39" s="637"/>
      <c r="CD39" s="637"/>
      <c r="CE39" s="637"/>
      <c r="CF39" s="637"/>
      <c r="CG39" s="637"/>
      <c r="CH39" s="637"/>
      <c r="CI39" s="637"/>
      <c r="CJ39" s="637"/>
      <c r="CK39" s="637"/>
      <c r="CL39" s="637"/>
      <c r="CM39" s="637"/>
      <c r="CN39" s="181"/>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8"/>
    </row>
    <row r="40" spans="1:113" ht="32.25" customHeight="1" x14ac:dyDescent="0.15">
      <c r="A40" s="181"/>
      <c r="B40" s="205"/>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81"/>
      <c r="U40" s="636" t="str">
        <f t="shared" si="4"/>
        <v/>
      </c>
      <c r="V40" s="636"/>
      <c r="W40" s="637"/>
      <c r="X40" s="637"/>
      <c r="Y40" s="637"/>
      <c r="Z40" s="637"/>
      <c r="AA40" s="637"/>
      <c r="AB40" s="637"/>
      <c r="AC40" s="637"/>
      <c r="AD40" s="637"/>
      <c r="AE40" s="637"/>
      <c r="AF40" s="637"/>
      <c r="AG40" s="637"/>
      <c r="AH40" s="637"/>
      <c r="AI40" s="637"/>
      <c r="AJ40" s="637"/>
      <c r="AK40" s="637"/>
      <c r="AL40" s="181"/>
      <c r="AM40" s="636" t="str">
        <f t="shared" si="0"/>
        <v/>
      </c>
      <c r="AN40" s="636"/>
      <c r="AO40" s="637"/>
      <c r="AP40" s="637"/>
      <c r="AQ40" s="637"/>
      <c r="AR40" s="637"/>
      <c r="AS40" s="637"/>
      <c r="AT40" s="637"/>
      <c r="AU40" s="637"/>
      <c r="AV40" s="637"/>
      <c r="AW40" s="637"/>
      <c r="AX40" s="637"/>
      <c r="AY40" s="637"/>
      <c r="AZ40" s="637"/>
      <c r="BA40" s="637"/>
      <c r="BB40" s="637"/>
      <c r="BC40" s="637"/>
      <c r="BD40" s="181"/>
      <c r="BE40" s="636" t="str">
        <f t="shared" si="1"/>
        <v/>
      </c>
      <c r="BF40" s="636"/>
      <c r="BG40" s="637"/>
      <c r="BH40" s="637"/>
      <c r="BI40" s="637"/>
      <c r="BJ40" s="637"/>
      <c r="BK40" s="637"/>
      <c r="BL40" s="637"/>
      <c r="BM40" s="637"/>
      <c r="BN40" s="637"/>
      <c r="BO40" s="637"/>
      <c r="BP40" s="637"/>
      <c r="BQ40" s="637"/>
      <c r="BR40" s="637"/>
      <c r="BS40" s="637"/>
      <c r="BT40" s="637"/>
      <c r="BU40" s="637"/>
      <c r="BV40" s="181"/>
      <c r="BW40" s="636">
        <f t="shared" si="2"/>
        <v>15</v>
      </c>
      <c r="BX40" s="636"/>
      <c r="BY40" s="637" t="str">
        <f>IF('各会計、関係団体の財政状況及び健全化判断比率'!B74="","",'各会計、関係団体の財政状況及び健全化判断比率'!B74)</f>
        <v>彩の国さいたま人づくり広域連合</v>
      </c>
      <c r="BZ40" s="637"/>
      <c r="CA40" s="637"/>
      <c r="CB40" s="637"/>
      <c r="CC40" s="637"/>
      <c r="CD40" s="637"/>
      <c r="CE40" s="637"/>
      <c r="CF40" s="637"/>
      <c r="CG40" s="637"/>
      <c r="CH40" s="637"/>
      <c r="CI40" s="637"/>
      <c r="CJ40" s="637"/>
      <c r="CK40" s="637"/>
      <c r="CL40" s="637"/>
      <c r="CM40" s="637"/>
      <c r="CN40" s="181"/>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8"/>
    </row>
    <row r="41" spans="1:113" ht="32.25" customHeight="1" x14ac:dyDescent="0.15">
      <c r="A41" s="181"/>
      <c r="B41" s="205"/>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81"/>
      <c r="U41" s="636" t="str">
        <f t="shared" si="4"/>
        <v/>
      </c>
      <c r="V41" s="636"/>
      <c r="W41" s="637"/>
      <c r="X41" s="637"/>
      <c r="Y41" s="637"/>
      <c r="Z41" s="637"/>
      <c r="AA41" s="637"/>
      <c r="AB41" s="637"/>
      <c r="AC41" s="637"/>
      <c r="AD41" s="637"/>
      <c r="AE41" s="637"/>
      <c r="AF41" s="637"/>
      <c r="AG41" s="637"/>
      <c r="AH41" s="637"/>
      <c r="AI41" s="637"/>
      <c r="AJ41" s="637"/>
      <c r="AK41" s="637"/>
      <c r="AL41" s="181"/>
      <c r="AM41" s="636" t="str">
        <f t="shared" si="0"/>
        <v/>
      </c>
      <c r="AN41" s="636"/>
      <c r="AO41" s="637"/>
      <c r="AP41" s="637"/>
      <c r="AQ41" s="637"/>
      <c r="AR41" s="637"/>
      <c r="AS41" s="637"/>
      <c r="AT41" s="637"/>
      <c r="AU41" s="637"/>
      <c r="AV41" s="637"/>
      <c r="AW41" s="637"/>
      <c r="AX41" s="637"/>
      <c r="AY41" s="637"/>
      <c r="AZ41" s="637"/>
      <c r="BA41" s="637"/>
      <c r="BB41" s="637"/>
      <c r="BC41" s="637"/>
      <c r="BD41" s="181"/>
      <c r="BE41" s="636" t="str">
        <f t="shared" si="1"/>
        <v/>
      </c>
      <c r="BF41" s="636"/>
      <c r="BG41" s="637"/>
      <c r="BH41" s="637"/>
      <c r="BI41" s="637"/>
      <c r="BJ41" s="637"/>
      <c r="BK41" s="637"/>
      <c r="BL41" s="637"/>
      <c r="BM41" s="637"/>
      <c r="BN41" s="637"/>
      <c r="BO41" s="637"/>
      <c r="BP41" s="637"/>
      <c r="BQ41" s="637"/>
      <c r="BR41" s="637"/>
      <c r="BS41" s="637"/>
      <c r="BT41" s="637"/>
      <c r="BU41" s="637"/>
      <c r="BV41" s="181"/>
      <c r="BW41" s="636">
        <f t="shared" si="2"/>
        <v>16</v>
      </c>
      <c r="BX41" s="636"/>
      <c r="BY41" s="637" t="str">
        <f>IF('各会計、関係団体の財政状況及び健全化判断比率'!B75="","",'各会計、関係団体の財政状況及び健全化判断比率'!B75)</f>
        <v>埼玉県都市ボートレース企業団</v>
      </c>
      <c r="BZ41" s="637"/>
      <c r="CA41" s="637"/>
      <c r="CB41" s="637"/>
      <c r="CC41" s="637"/>
      <c r="CD41" s="637"/>
      <c r="CE41" s="637"/>
      <c r="CF41" s="637"/>
      <c r="CG41" s="637"/>
      <c r="CH41" s="637"/>
      <c r="CI41" s="637"/>
      <c r="CJ41" s="637"/>
      <c r="CK41" s="637"/>
      <c r="CL41" s="637"/>
      <c r="CM41" s="637"/>
      <c r="CN41" s="181"/>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8"/>
    </row>
    <row r="42" spans="1:113" ht="32.25" customHeight="1" x14ac:dyDescent="0.15">
      <c r="B42" s="205"/>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81"/>
      <c r="U42" s="636" t="str">
        <f t="shared" si="4"/>
        <v/>
      </c>
      <c r="V42" s="636"/>
      <c r="W42" s="637"/>
      <c r="X42" s="637"/>
      <c r="Y42" s="637"/>
      <c r="Z42" s="637"/>
      <c r="AA42" s="637"/>
      <c r="AB42" s="637"/>
      <c r="AC42" s="637"/>
      <c r="AD42" s="637"/>
      <c r="AE42" s="637"/>
      <c r="AF42" s="637"/>
      <c r="AG42" s="637"/>
      <c r="AH42" s="637"/>
      <c r="AI42" s="637"/>
      <c r="AJ42" s="637"/>
      <c r="AK42" s="637"/>
      <c r="AL42" s="181"/>
      <c r="AM42" s="636" t="str">
        <f t="shared" si="0"/>
        <v/>
      </c>
      <c r="AN42" s="636"/>
      <c r="AO42" s="637"/>
      <c r="AP42" s="637"/>
      <c r="AQ42" s="637"/>
      <c r="AR42" s="637"/>
      <c r="AS42" s="637"/>
      <c r="AT42" s="637"/>
      <c r="AU42" s="637"/>
      <c r="AV42" s="637"/>
      <c r="AW42" s="637"/>
      <c r="AX42" s="637"/>
      <c r="AY42" s="637"/>
      <c r="AZ42" s="637"/>
      <c r="BA42" s="637"/>
      <c r="BB42" s="637"/>
      <c r="BC42" s="637"/>
      <c r="BD42" s="181"/>
      <c r="BE42" s="636" t="str">
        <f t="shared" si="1"/>
        <v/>
      </c>
      <c r="BF42" s="636"/>
      <c r="BG42" s="637"/>
      <c r="BH42" s="637"/>
      <c r="BI42" s="637"/>
      <c r="BJ42" s="637"/>
      <c r="BK42" s="637"/>
      <c r="BL42" s="637"/>
      <c r="BM42" s="637"/>
      <c r="BN42" s="637"/>
      <c r="BO42" s="637"/>
      <c r="BP42" s="637"/>
      <c r="BQ42" s="637"/>
      <c r="BR42" s="637"/>
      <c r="BS42" s="637"/>
      <c r="BT42" s="637"/>
      <c r="BU42" s="637"/>
      <c r="BV42" s="181"/>
      <c r="BW42" s="636">
        <f t="shared" si="2"/>
        <v>17</v>
      </c>
      <c r="BX42" s="636"/>
      <c r="BY42" s="637" t="str">
        <f>IF('各会計、関係団体の財政状況及び健全化判断比率'!B76="","",'各会計、関係団体の財政状況及び健全化判断比率'!B76)</f>
        <v>瑞穂斎場組合</v>
      </c>
      <c r="BZ42" s="637"/>
      <c r="CA42" s="637"/>
      <c r="CB42" s="637"/>
      <c r="CC42" s="637"/>
      <c r="CD42" s="637"/>
      <c r="CE42" s="637"/>
      <c r="CF42" s="637"/>
      <c r="CG42" s="637"/>
      <c r="CH42" s="637"/>
      <c r="CI42" s="637"/>
      <c r="CJ42" s="637"/>
      <c r="CK42" s="637"/>
      <c r="CL42" s="637"/>
      <c r="CM42" s="637"/>
      <c r="CN42" s="181"/>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8"/>
    </row>
    <row r="43" spans="1:113" ht="32.25" customHeight="1" x14ac:dyDescent="0.15">
      <c r="B43" s="205"/>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81"/>
      <c r="U43" s="636" t="str">
        <f t="shared" si="4"/>
        <v/>
      </c>
      <c r="V43" s="636"/>
      <c r="W43" s="637"/>
      <c r="X43" s="637"/>
      <c r="Y43" s="637"/>
      <c r="Z43" s="637"/>
      <c r="AA43" s="637"/>
      <c r="AB43" s="637"/>
      <c r="AC43" s="637"/>
      <c r="AD43" s="637"/>
      <c r="AE43" s="637"/>
      <c r="AF43" s="637"/>
      <c r="AG43" s="637"/>
      <c r="AH43" s="637"/>
      <c r="AI43" s="637"/>
      <c r="AJ43" s="637"/>
      <c r="AK43" s="637"/>
      <c r="AL43" s="181"/>
      <c r="AM43" s="636" t="str">
        <f t="shared" si="0"/>
        <v/>
      </c>
      <c r="AN43" s="636"/>
      <c r="AO43" s="637"/>
      <c r="AP43" s="637"/>
      <c r="AQ43" s="637"/>
      <c r="AR43" s="637"/>
      <c r="AS43" s="637"/>
      <c r="AT43" s="637"/>
      <c r="AU43" s="637"/>
      <c r="AV43" s="637"/>
      <c r="AW43" s="637"/>
      <c r="AX43" s="637"/>
      <c r="AY43" s="637"/>
      <c r="AZ43" s="637"/>
      <c r="BA43" s="637"/>
      <c r="BB43" s="637"/>
      <c r="BC43" s="637"/>
      <c r="BD43" s="181"/>
      <c r="BE43" s="636" t="str">
        <f t="shared" si="1"/>
        <v/>
      </c>
      <c r="BF43" s="636"/>
      <c r="BG43" s="637"/>
      <c r="BH43" s="637"/>
      <c r="BI43" s="637"/>
      <c r="BJ43" s="637"/>
      <c r="BK43" s="637"/>
      <c r="BL43" s="637"/>
      <c r="BM43" s="637"/>
      <c r="BN43" s="637"/>
      <c r="BO43" s="637"/>
      <c r="BP43" s="637"/>
      <c r="BQ43" s="637"/>
      <c r="BR43" s="637"/>
      <c r="BS43" s="637"/>
      <c r="BT43" s="637"/>
      <c r="BU43" s="637"/>
      <c r="BV43" s="181"/>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81"/>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9" t="s">
        <v>194</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195</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196</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197</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198</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199</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200</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639" t="s">
        <v>201</v>
      </c>
      <c r="F53" s="639"/>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c r="CA53" s="639"/>
      <c r="CB53" s="639"/>
      <c r="CC53" s="639"/>
      <c r="CD53" s="639"/>
      <c r="CE53" s="639"/>
      <c r="CF53" s="639"/>
      <c r="CG53" s="639"/>
      <c r="CH53" s="639"/>
      <c r="CI53" s="639"/>
      <c r="CJ53" s="639"/>
      <c r="CK53" s="639"/>
      <c r="CL53" s="639"/>
      <c r="CM53" s="639"/>
      <c r="CN53" s="639"/>
      <c r="CO53" s="639"/>
      <c r="CP53" s="639"/>
      <c r="CQ53" s="639"/>
      <c r="CR53" s="639"/>
      <c r="CS53" s="639"/>
      <c r="CT53" s="639"/>
      <c r="CU53" s="639"/>
      <c r="CV53" s="639"/>
      <c r="CW53" s="639"/>
      <c r="CX53" s="639"/>
      <c r="CY53" s="639"/>
      <c r="CZ53" s="639"/>
      <c r="DA53" s="639"/>
      <c r="DB53" s="639"/>
      <c r="DC53" s="639"/>
      <c r="DD53" s="639"/>
      <c r="DE53" s="639"/>
      <c r="DF53" s="639"/>
      <c r="DG53" s="639"/>
      <c r="DH53" s="639"/>
      <c r="DI53" s="639"/>
    </row>
    <row r="54" spans="5:113" x14ac:dyDescent="0.15"/>
    <row r="55" spans="5:113" x14ac:dyDescent="0.15"/>
    <row r="56" spans="5:113" x14ac:dyDescent="0.15"/>
  </sheetData>
  <sheetProtection algorithmName="SHA-512" hashValue="nDYJCC4SxJlSEiPdXjHJXT4sBLpeDEAlP2al33eVNjsTmfkMgzjZ5xAnEStvUOMDllskdV02XsSPh9Nadtcjhg==" saltValue="isVK7eBh9fPQnLxSWSct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90" t="s">
        <v>533</v>
      </c>
      <c r="D34" s="1190"/>
      <c r="E34" s="1191"/>
      <c r="F34" s="32">
        <v>13.35</v>
      </c>
      <c r="G34" s="33">
        <v>12.04</v>
      </c>
      <c r="H34" s="33">
        <v>12.95</v>
      </c>
      <c r="I34" s="33">
        <v>10.029999999999999</v>
      </c>
      <c r="J34" s="34">
        <v>6.58</v>
      </c>
      <c r="K34" s="22"/>
      <c r="L34" s="22"/>
      <c r="M34" s="22"/>
      <c r="N34" s="22"/>
      <c r="O34" s="22"/>
      <c r="P34" s="22"/>
    </row>
    <row r="35" spans="1:16" ht="39" customHeight="1" x14ac:dyDescent="0.15">
      <c r="A35" s="22"/>
      <c r="B35" s="35"/>
      <c r="C35" s="1184" t="s">
        <v>534</v>
      </c>
      <c r="D35" s="1185"/>
      <c r="E35" s="1186"/>
      <c r="F35" s="36">
        <v>3.44</v>
      </c>
      <c r="G35" s="37">
        <v>4.55</v>
      </c>
      <c r="H35" s="37">
        <v>5.49</v>
      </c>
      <c r="I35" s="37">
        <v>3.4</v>
      </c>
      <c r="J35" s="38">
        <v>3.71</v>
      </c>
      <c r="K35" s="22"/>
      <c r="L35" s="22"/>
      <c r="M35" s="22"/>
      <c r="N35" s="22"/>
      <c r="O35" s="22"/>
      <c r="P35" s="22"/>
    </row>
    <row r="36" spans="1:16" ht="39" customHeight="1" x14ac:dyDescent="0.15">
      <c r="A36" s="22"/>
      <c r="B36" s="35"/>
      <c r="C36" s="1184" t="s">
        <v>535</v>
      </c>
      <c r="D36" s="1185"/>
      <c r="E36" s="1186"/>
      <c r="F36" s="36">
        <v>3.81</v>
      </c>
      <c r="G36" s="37">
        <v>4.4800000000000004</v>
      </c>
      <c r="H36" s="37">
        <v>7.2</v>
      </c>
      <c r="I36" s="37">
        <v>5.71</v>
      </c>
      <c r="J36" s="38">
        <v>3.58</v>
      </c>
      <c r="K36" s="22"/>
      <c r="L36" s="22"/>
      <c r="M36" s="22"/>
      <c r="N36" s="22"/>
      <c r="O36" s="22"/>
      <c r="P36" s="22"/>
    </row>
    <row r="37" spans="1:16" ht="39" customHeight="1" x14ac:dyDescent="0.15">
      <c r="A37" s="22"/>
      <c r="B37" s="35"/>
      <c r="C37" s="1184" t="s">
        <v>536</v>
      </c>
      <c r="D37" s="1185"/>
      <c r="E37" s="1186"/>
      <c r="F37" s="36">
        <v>1.1399999999999999</v>
      </c>
      <c r="G37" s="37">
        <v>3.28</v>
      </c>
      <c r="H37" s="37">
        <v>2.2999999999999998</v>
      </c>
      <c r="I37" s="37">
        <v>2.23</v>
      </c>
      <c r="J37" s="38">
        <v>2.13</v>
      </c>
      <c r="K37" s="22"/>
      <c r="L37" s="22"/>
      <c r="M37" s="22"/>
      <c r="N37" s="22"/>
      <c r="O37" s="22"/>
      <c r="P37" s="22"/>
    </row>
    <row r="38" spans="1:16" ht="39" customHeight="1" x14ac:dyDescent="0.15">
      <c r="A38" s="22"/>
      <c r="B38" s="35"/>
      <c r="C38" s="1184" t="s">
        <v>537</v>
      </c>
      <c r="D38" s="1185"/>
      <c r="E38" s="1186"/>
      <c r="F38" s="36">
        <v>0.24</v>
      </c>
      <c r="G38" s="37">
        <v>0.38</v>
      </c>
      <c r="H38" s="37">
        <v>0.21</v>
      </c>
      <c r="I38" s="37">
        <v>0.28999999999999998</v>
      </c>
      <c r="J38" s="38">
        <v>0.42</v>
      </c>
      <c r="K38" s="22"/>
      <c r="L38" s="22"/>
      <c r="M38" s="22"/>
      <c r="N38" s="22"/>
      <c r="O38" s="22"/>
      <c r="P38" s="22"/>
    </row>
    <row r="39" spans="1:16" ht="39" customHeight="1" x14ac:dyDescent="0.15">
      <c r="A39" s="22"/>
      <c r="B39" s="35"/>
      <c r="C39" s="1184" t="s">
        <v>538</v>
      </c>
      <c r="D39" s="1185"/>
      <c r="E39" s="1186"/>
      <c r="F39" s="36">
        <v>0.8</v>
      </c>
      <c r="G39" s="37">
        <v>0.75</v>
      </c>
      <c r="H39" s="37">
        <v>0.6</v>
      </c>
      <c r="I39" s="37">
        <v>0.28000000000000003</v>
      </c>
      <c r="J39" s="38">
        <v>0.21</v>
      </c>
      <c r="K39" s="22"/>
      <c r="L39" s="22"/>
      <c r="M39" s="22"/>
      <c r="N39" s="22"/>
      <c r="O39" s="22"/>
      <c r="P39" s="22"/>
    </row>
    <row r="40" spans="1:16" ht="39" customHeight="1" x14ac:dyDescent="0.15">
      <c r="A40" s="22"/>
      <c r="B40" s="35"/>
      <c r="C40" s="1184" t="s">
        <v>539</v>
      </c>
      <c r="D40" s="1185"/>
      <c r="E40" s="1186"/>
      <c r="F40" s="36">
        <v>0.11</v>
      </c>
      <c r="G40" s="37">
        <v>0.28000000000000003</v>
      </c>
      <c r="H40" s="37">
        <v>0.3</v>
      </c>
      <c r="I40" s="37">
        <v>0.17</v>
      </c>
      <c r="J40" s="38">
        <v>0.18</v>
      </c>
      <c r="K40" s="22"/>
      <c r="L40" s="22"/>
      <c r="M40" s="22"/>
      <c r="N40" s="22"/>
      <c r="O40" s="22"/>
      <c r="P40" s="22"/>
    </row>
    <row r="41" spans="1:16" ht="39" customHeight="1" x14ac:dyDescent="0.15">
      <c r="A41" s="22"/>
      <c r="B41" s="35"/>
      <c r="C41" s="1184" t="s">
        <v>540</v>
      </c>
      <c r="D41" s="1185"/>
      <c r="E41" s="1186"/>
      <c r="F41" s="36">
        <v>0.03</v>
      </c>
      <c r="G41" s="37">
        <v>0.03</v>
      </c>
      <c r="H41" s="37">
        <v>0.03</v>
      </c>
      <c r="I41" s="37">
        <v>0.08</v>
      </c>
      <c r="J41" s="38">
        <v>0.08</v>
      </c>
      <c r="K41" s="22"/>
      <c r="L41" s="22"/>
      <c r="M41" s="22"/>
      <c r="N41" s="22"/>
      <c r="O41" s="22"/>
      <c r="P41" s="22"/>
    </row>
    <row r="42" spans="1:16" ht="39" customHeight="1" x14ac:dyDescent="0.15">
      <c r="A42" s="22"/>
      <c r="B42" s="39"/>
      <c r="C42" s="1184" t="s">
        <v>541</v>
      </c>
      <c r="D42" s="1185"/>
      <c r="E42" s="1186"/>
      <c r="F42" s="36" t="s">
        <v>488</v>
      </c>
      <c r="G42" s="37" t="s">
        <v>488</v>
      </c>
      <c r="H42" s="37" t="s">
        <v>488</v>
      </c>
      <c r="I42" s="37" t="s">
        <v>488</v>
      </c>
      <c r="J42" s="38" t="s">
        <v>488</v>
      </c>
      <c r="K42" s="22"/>
      <c r="L42" s="22"/>
      <c r="M42" s="22"/>
      <c r="N42" s="22"/>
      <c r="O42" s="22"/>
      <c r="P42" s="22"/>
    </row>
    <row r="43" spans="1:16" ht="39" customHeight="1" thickBot="1" x14ac:dyDescent="0.2">
      <c r="A43" s="22"/>
      <c r="B43" s="40"/>
      <c r="C43" s="1187" t="s">
        <v>542</v>
      </c>
      <c r="D43" s="1188"/>
      <c r="E43" s="1189"/>
      <c r="F43" s="41">
        <v>0</v>
      </c>
      <c r="G43" s="42">
        <v>0.01</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jByG9tBXqcI+L7LN/IfzqwUznhua/orFPl2eo5xnsZ54FENP9H3NEUlHC3NGxTSBIVsMTDI/Nb8GEc/jcknOA==" saltValue="NzBlK+Db/bGUWkUYohfY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2" t="s">
        <v>9</v>
      </c>
      <c r="C45" s="1193"/>
      <c r="D45" s="58"/>
      <c r="E45" s="1198" t="s">
        <v>10</v>
      </c>
      <c r="F45" s="1198"/>
      <c r="G45" s="1198"/>
      <c r="H45" s="1198"/>
      <c r="I45" s="1198"/>
      <c r="J45" s="1199"/>
      <c r="K45" s="59">
        <v>3452</v>
      </c>
      <c r="L45" s="60">
        <v>3654</v>
      </c>
      <c r="M45" s="60">
        <v>3819</v>
      </c>
      <c r="N45" s="60">
        <v>3892</v>
      </c>
      <c r="O45" s="61">
        <v>3699</v>
      </c>
      <c r="P45" s="48"/>
      <c r="Q45" s="48"/>
      <c r="R45" s="48"/>
      <c r="S45" s="48"/>
      <c r="T45" s="48"/>
      <c r="U45" s="48"/>
    </row>
    <row r="46" spans="1:21" ht="30.75" customHeight="1" x14ac:dyDescent="0.15">
      <c r="A46" s="48"/>
      <c r="B46" s="1194"/>
      <c r="C46" s="1195"/>
      <c r="D46" s="62"/>
      <c r="E46" s="1200" t="s">
        <v>11</v>
      </c>
      <c r="F46" s="1200"/>
      <c r="G46" s="1200"/>
      <c r="H46" s="1200"/>
      <c r="I46" s="1200"/>
      <c r="J46" s="1201"/>
      <c r="K46" s="63" t="s">
        <v>488</v>
      </c>
      <c r="L46" s="64" t="s">
        <v>488</v>
      </c>
      <c r="M46" s="64" t="s">
        <v>488</v>
      </c>
      <c r="N46" s="64" t="s">
        <v>488</v>
      </c>
      <c r="O46" s="65" t="s">
        <v>488</v>
      </c>
      <c r="P46" s="48"/>
      <c r="Q46" s="48"/>
      <c r="R46" s="48"/>
      <c r="S46" s="48"/>
      <c r="T46" s="48"/>
      <c r="U46" s="48"/>
    </row>
    <row r="47" spans="1:21" ht="30.75" customHeight="1" x14ac:dyDescent="0.15">
      <c r="A47" s="48"/>
      <c r="B47" s="1194"/>
      <c r="C47" s="1195"/>
      <c r="D47" s="62"/>
      <c r="E47" s="1200" t="s">
        <v>12</v>
      </c>
      <c r="F47" s="1200"/>
      <c r="G47" s="1200"/>
      <c r="H47" s="1200"/>
      <c r="I47" s="1200"/>
      <c r="J47" s="1201"/>
      <c r="K47" s="63" t="s">
        <v>488</v>
      </c>
      <c r="L47" s="64" t="s">
        <v>488</v>
      </c>
      <c r="M47" s="64" t="s">
        <v>488</v>
      </c>
      <c r="N47" s="64" t="s">
        <v>488</v>
      </c>
      <c r="O47" s="65" t="s">
        <v>488</v>
      </c>
      <c r="P47" s="48"/>
      <c r="Q47" s="48"/>
      <c r="R47" s="48"/>
      <c r="S47" s="48"/>
      <c r="T47" s="48"/>
      <c r="U47" s="48"/>
    </row>
    <row r="48" spans="1:21" ht="30.75" customHeight="1" x14ac:dyDescent="0.15">
      <c r="A48" s="48"/>
      <c r="B48" s="1194"/>
      <c r="C48" s="1195"/>
      <c r="D48" s="62"/>
      <c r="E48" s="1200" t="s">
        <v>13</v>
      </c>
      <c r="F48" s="1200"/>
      <c r="G48" s="1200"/>
      <c r="H48" s="1200"/>
      <c r="I48" s="1200"/>
      <c r="J48" s="1201"/>
      <c r="K48" s="63">
        <v>339</v>
      </c>
      <c r="L48" s="64">
        <v>330</v>
      </c>
      <c r="M48" s="64">
        <v>286</v>
      </c>
      <c r="N48" s="64">
        <v>279</v>
      </c>
      <c r="O48" s="65">
        <v>252</v>
      </c>
      <c r="P48" s="48"/>
      <c r="Q48" s="48"/>
      <c r="R48" s="48"/>
      <c r="S48" s="48"/>
      <c r="T48" s="48"/>
      <c r="U48" s="48"/>
    </row>
    <row r="49" spans="1:21" ht="30.75" customHeight="1" x14ac:dyDescent="0.15">
      <c r="A49" s="48"/>
      <c r="B49" s="1194"/>
      <c r="C49" s="1195"/>
      <c r="D49" s="62"/>
      <c r="E49" s="1200" t="s">
        <v>14</v>
      </c>
      <c r="F49" s="1200"/>
      <c r="G49" s="1200"/>
      <c r="H49" s="1200"/>
      <c r="I49" s="1200"/>
      <c r="J49" s="1201"/>
      <c r="K49" s="63">
        <v>144</v>
      </c>
      <c r="L49" s="64">
        <v>145</v>
      </c>
      <c r="M49" s="64">
        <v>187</v>
      </c>
      <c r="N49" s="64">
        <v>260</v>
      </c>
      <c r="O49" s="65">
        <v>206</v>
      </c>
      <c r="P49" s="48"/>
      <c r="Q49" s="48"/>
      <c r="R49" s="48"/>
      <c r="S49" s="48"/>
      <c r="T49" s="48"/>
      <c r="U49" s="48"/>
    </row>
    <row r="50" spans="1:21" ht="30.75" customHeight="1" x14ac:dyDescent="0.15">
      <c r="A50" s="48"/>
      <c r="B50" s="1194"/>
      <c r="C50" s="1195"/>
      <c r="D50" s="62"/>
      <c r="E50" s="1200" t="s">
        <v>15</v>
      </c>
      <c r="F50" s="1200"/>
      <c r="G50" s="1200"/>
      <c r="H50" s="1200"/>
      <c r="I50" s="1200"/>
      <c r="J50" s="1201"/>
      <c r="K50" s="63" t="s">
        <v>488</v>
      </c>
      <c r="L50" s="64" t="s">
        <v>488</v>
      </c>
      <c r="M50" s="64" t="s">
        <v>488</v>
      </c>
      <c r="N50" s="64" t="s">
        <v>488</v>
      </c>
      <c r="O50" s="65" t="s">
        <v>488</v>
      </c>
      <c r="P50" s="48"/>
      <c r="Q50" s="48"/>
      <c r="R50" s="48"/>
      <c r="S50" s="48"/>
      <c r="T50" s="48"/>
      <c r="U50" s="48"/>
    </row>
    <row r="51" spans="1:21" ht="30.75" customHeight="1" x14ac:dyDescent="0.15">
      <c r="A51" s="48"/>
      <c r="B51" s="1196"/>
      <c r="C51" s="1197"/>
      <c r="D51" s="66"/>
      <c r="E51" s="1200" t="s">
        <v>16</v>
      </c>
      <c r="F51" s="1200"/>
      <c r="G51" s="1200"/>
      <c r="H51" s="1200"/>
      <c r="I51" s="1200"/>
      <c r="J51" s="1201"/>
      <c r="K51" s="63" t="s">
        <v>488</v>
      </c>
      <c r="L51" s="64" t="s">
        <v>488</v>
      </c>
      <c r="M51" s="64" t="s">
        <v>488</v>
      </c>
      <c r="N51" s="64" t="s">
        <v>488</v>
      </c>
      <c r="O51" s="65" t="s">
        <v>488</v>
      </c>
      <c r="P51" s="48"/>
      <c r="Q51" s="48"/>
      <c r="R51" s="48"/>
      <c r="S51" s="48"/>
      <c r="T51" s="48"/>
      <c r="U51" s="48"/>
    </row>
    <row r="52" spans="1:21" ht="30.75" customHeight="1" x14ac:dyDescent="0.15">
      <c r="A52" s="48"/>
      <c r="B52" s="1202" t="s">
        <v>17</v>
      </c>
      <c r="C52" s="1203"/>
      <c r="D52" s="66"/>
      <c r="E52" s="1200" t="s">
        <v>18</v>
      </c>
      <c r="F52" s="1200"/>
      <c r="G52" s="1200"/>
      <c r="H52" s="1200"/>
      <c r="I52" s="1200"/>
      <c r="J52" s="1201"/>
      <c r="K52" s="63">
        <v>3401</v>
      </c>
      <c r="L52" s="64">
        <v>3287</v>
      </c>
      <c r="M52" s="64">
        <v>3341</v>
      </c>
      <c r="N52" s="64">
        <v>3273</v>
      </c>
      <c r="O52" s="65">
        <v>3083</v>
      </c>
      <c r="P52" s="48"/>
      <c r="Q52" s="48"/>
      <c r="R52" s="48"/>
      <c r="S52" s="48"/>
      <c r="T52" s="48"/>
      <c r="U52" s="48"/>
    </row>
    <row r="53" spans="1:21" ht="30.75" customHeight="1" thickBot="1" x14ac:dyDescent="0.2">
      <c r="A53" s="48"/>
      <c r="B53" s="1204" t="s">
        <v>19</v>
      </c>
      <c r="C53" s="1205"/>
      <c r="D53" s="67"/>
      <c r="E53" s="1206" t="s">
        <v>20</v>
      </c>
      <c r="F53" s="1206"/>
      <c r="G53" s="1206"/>
      <c r="H53" s="1206"/>
      <c r="I53" s="1206"/>
      <c r="J53" s="1207"/>
      <c r="K53" s="68">
        <v>534</v>
      </c>
      <c r="L53" s="69">
        <v>842</v>
      </c>
      <c r="M53" s="69">
        <v>951</v>
      </c>
      <c r="N53" s="69">
        <v>1158</v>
      </c>
      <c r="O53" s="70">
        <v>1074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8" t="s">
        <v>24</v>
      </c>
      <c r="C58" s="1209"/>
      <c r="D58" s="1214" t="s">
        <v>25</v>
      </c>
      <c r="E58" s="1215"/>
      <c r="F58" s="1215"/>
      <c r="G58" s="1215"/>
      <c r="H58" s="1215"/>
      <c r="I58" s="1215"/>
      <c r="J58" s="1216"/>
      <c r="K58" s="83"/>
      <c r="L58" s="84"/>
      <c r="M58" s="84"/>
      <c r="N58" s="84"/>
      <c r="O58" s="85"/>
    </row>
    <row r="59" spans="1:21" ht="31.5" customHeight="1" x14ac:dyDescent="0.15">
      <c r="B59" s="1210"/>
      <c r="C59" s="1211"/>
      <c r="D59" s="1217" t="s">
        <v>26</v>
      </c>
      <c r="E59" s="1218"/>
      <c r="F59" s="1218"/>
      <c r="G59" s="1218"/>
      <c r="H59" s="1218"/>
      <c r="I59" s="1218"/>
      <c r="J59" s="1219"/>
      <c r="K59" s="86"/>
      <c r="L59" s="87"/>
      <c r="M59" s="87"/>
      <c r="N59" s="87"/>
      <c r="O59" s="88"/>
    </row>
    <row r="60" spans="1:21" ht="31.5" customHeight="1" thickBot="1" x14ac:dyDescent="0.2">
      <c r="B60" s="1212"/>
      <c r="C60" s="1213"/>
      <c r="D60" s="1220" t="s">
        <v>27</v>
      </c>
      <c r="E60" s="1221"/>
      <c r="F60" s="1221"/>
      <c r="G60" s="1221"/>
      <c r="H60" s="1221"/>
      <c r="I60" s="1221"/>
      <c r="J60" s="122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DmA1shM7rO7Ahi7EeNIJcFYXKj0fIySujO7TD1zAXrvQuDYex3gn3LyGBu6Zgf5/OKI0B1TBqgmyS98gIb8Eg==" saltValue="NUppMRNfcc8xCdScne+G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3" t="s">
        <v>30</v>
      </c>
      <c r="C41" s="1224"/>
      <c r="D41" s="105"/>
      <c r="E41" s="1229" t="s">
        <v>31</v>
      </c>
      <c r="F41" s="1229"/>
      <c r="G41" s="1229"/>
      <c r="H41" s="1230"/>
      <c r="I41" s="355">
        <v>31809</v>
      </c>
      <c r="J41" s="356">
        <v>31615</v>
      </c>
      <c r="K41" s="356">
        <v>31836</v>
      </c>
      <c r="L41" s="356">
        <v>30142</v>
      </c>
      <c r="M41" s="357">
        <v>28923</v>
      </c>
    </row>
    <row r="42" spans="2:13" ht="27.75" customHeight="1" x14ac:dyDescent="0.15">
      <c r="B42" s="1225"/>
      <c r="C42" s="1226"/>
      <c r="D42" s="106"/>
      <c r="E42" s="1231" t="s">
        <v>32</v>
      </c>
      <c r="F42" s="1231"/>
      <c r="G42" s="1231"/>
      <c r="H42" s="1232"/>
      <c r="I42" s="358" t="s">
        <v>488</v>
      </c>
      <c r="J42" s="359" t="s">
        <v>488</v>
      </c>
      <c r="K42" s="359" t="s">
        <v>488</v>
      </c>
      <c r="L42" s="359" t="s">
        <v>488</v>
      </c>
      <c r="M42" s="360" t="s">
        <v>488</v>
      </c>
    </row>
    <row r="43" spans="2:13" ht="27.75" customHeight="1" x14ac:dyDescent="0.15">
      <c r="B43" s="1225"/>
      <c r="C43" s="1226"/>
      <c r="D43" s="106"/>
      <c r="E43" s="1231" t="s">
        <v>33</v>
      </c>
      <c r="F43" s="1231"/>
      <c r="G43" s="1231"/>
      <c r="H43" s="1232"/>
      <c r="I43" s="358">
        <v>2412</v>
      </c>
      <c r="J43" s="359">
        <v>2285</v>
      </c>
      <c r="K43" s="359">
        <v>2106</v>
      </c>
      <c r="L43" s="359">
        <v>1912</v>
      </c>
      <c r="M43" s="360">
        <v>1706</v>
      </c>
    </row>
    <row r="44" spans="2:13" ht="27.75" customHeight="1" x14ac:dyDescent="0.15">
      <c r="B44" s="1225"/>
      <c r="C44" s="1226"/>
      <c r="D44" s="106"/>
      <c r="E44" s="1231" t="s">
        <v>34</v>
      </c>
      <c r="F44" s="1231"/>
      <c r="G44" s="1231"/>
      <c r="H44" s="1232"/>
      <c r="I44" s="358">
        <v>1449</v>
      </c>
      <c r="J44" s="359">
        <v>1356</v>
      </c>
      <c r="K44" s="359">
        <v>1221</v>
      </c>
      <c r="L44" s="359">
        <v>1022</v>
      </c>
      <c r="M44" s="360">
        <v>1098</v>
      </c>
    </row>
    <row r="45" spans="2:13" ht="27.75" customHeight="1" x14ac:dyDescent="0.15">
      <c r="B45" s="1225"/>
      <c r="C45" s="1226"/>
      <c r="D45" s="106"/>
      <c r="E45" s="1231" t="s">
        <v>35</v>
      </c>
      <c r="F45" s="1231"/>
      <c r="G45" s="1231"/>
      <c r="H45" s="1232"/>
      <c r="I45" s="358">
        <v>4027</v>
      </c>
      <c r="J45" s="359">
        <v>3458</v>
      </c>
      <c r="K45" s="359">
        <v>3697</v>
      </c>
      <c r="L45" s="359">
        <v>4044</v>
      </c>
      <c r="M45" s="360">
        <v>4230</v>
      </c>
    </row>
    <row r="46" spans="2:13" ht="27.75" customHeight="1" x14ac:dyDescent="0.15">
      <c r="B46" s="1225"/>
      <c r="C46" s="1226"/>
      <c r="D46" s="107"/>
      <c r="E46" s="1231" t="s">
        <v>36</v>
      </c>
      <c r="F46" s="1231"/>
      <c r="G46" s="1231"/>
      <c r="H46" s="1232"/>
      <c r="I46" s="358">
        <v>31</v>
      </c>
      <c r="J46" s="359">
        <v>14</v>
      </c>
      <c r="K46" s="359">
        <v>11</v>
      </c>
      <c r="L46" s="359">
        <v>8</v>
      </c>
      <c r="M46" s="360">
        <v>19</v>
      </c>
    </row>
    <row r="47" spans="2:13" ht="27.75" customHeight="1" x14ac:dyDescent="0.15">
      <c r="B47" s="1225"/>
      <c r="C47" s="1226"/>
      <c r="D47" s="108"/>
      <c r="E47" s="1233" t="s">
        <v>37</v>
      </c>
      <c r="F47" s="1234"/>
      <c r="G47" s="1234"/>
      <c r="H47" s="1235"/>
      <c r="I47" s="358" t="s">
        <v>488</v>
      </c>
      <c r="J47" s="359" t="s">
        <v>488</v>
      </c>
      <c r="K47" s="359" t="s">
        <v>488</v>
      </c>
      <c r="L47" s="359" t="s">
        <v>488</v>
      </c>
      <c r="M47" s="360" t="s">
        <v>488</v>
      </c>
    </row>
    <row r="48" spans="2:13" ht="27.75" customHeight="1" x14ac:dyDescent="0.15">
      <c r="B48" s="1225"/>
      <c r="C48" s="1226"/>
      <c r="D48" s="106"/>
      <c r="E48" s="1231" t="s">
        <v>38</v>
      </c>
      <c r="F48" s="1231"/>
      <c r="G48" s="1231"/>
      <c r="H48" s="1232"/>
      <c r="I48" s="358" t="s">
        <v>488</v>
      </c>
      <c r="J48" s="359" t="s">
        <v>488</v>
      </c>
      <c r="K48" s="359" t="s">
        <v>488</v>
      </c>
      <c r="L48" s="359" t="s">
        <v>488</v>
      </c>
      <c r="M48" s="360" t="s">
        <v>488</v>
      </c>
    </row>
    <row r="49" spans="2:13" ht="27.75" customHeight="1" x14ac:dyDescent="0.15">
      <c r="B49" s="1227"/>
      <c r="C49" s="1228"/>
      <c r="D49" s="106"/>
      <c r="E49" s="1231" t="s">
        <v>39</v>
      </c>
      <c r="F49" s="1231"/>
      <c r="G49" s="1231"/>
      <c r="H49" s="1232"/>
      <c r="I49" s="358" t="s">
        <v>488</v>
      </c>
      <c r="J49" s="359" t="s">
        <v>488</v>
      </c>
      <c r="K49" s="359" t="s">
        <v>488</v>
      </c>
      <c r="L49" s="359" t="s">
        <v>488</v>
      </c>
      <c r="M49" s="360" t="s">
        <v>488</v>
      </c>
    </row>
    <row r="50" spans="2:13" ht="27.75" customHeight="1" x14ac:dyDescent="0.15">
      <c r="B50" s="1236" t="s">
        <v>40</v>
      </c>
      <c r="C50" s="1237"/>
      <c r="D50" s="109"/>
      <c r="E50" s="1231" t="s">
        <v>41</v>
      </c>
      <c r="F50" s="1231"/>
      <c r="G50" s="1231"/>
      <c r="H50" s="1232"/>
      <c r="I50" s="358">
        <v>4698</v>
      </c>
      <c r="J50" s="359">
        <v>4772</v>
      </c>
      <c r="K50" s="359">
        <v>6775</v>
      </c>
      <c r="L50" s="359">
        <v>7114</v>
      </c>
      <c r="M50" s="360">
        <v>7117</v>
      </c>
    </row>
    <row r="51" spans="2:13" ht="27.75" customHeight="1" x14ac:dyDescent="0.15">
      <c r="B51" s="1225"/>
      <c r="C51" s="1226"/>
      <c r="D51" s="106"/>
      <c r="E51" s="1231" t="s">
        <v>42</v>
      </c>
      <c r="F51" s="1231"/>
      <c r="G51" s="1231"/>
      <c r="H51" s="1232"/>
      <c r="I51" s="358">
        <v>5210</v>
      </c>
      <c r="J51" s="359">
        <v>4674</v>
      </c>
      <c r="K51" s="359">
        <v>4370</v>
      </c>
      <c r="L51" s="359">
        <v>4236</v>
      </c>
      <c r="M51" s="360">
        <v>4776</v>
      </c>
    </row>
    <row r="52" spans="2:13" ht="27.75" customHeight="1" x14ac:dyDescent="0.15">
      <c r="B52" s="1227"/>
      <c r="C52" s="1228"/>
      <c r="D52" s="106"/>
      <c r="E52" s="1231" t="s">
        <v>43</v>
      </c>
      <c r="F52" s="1231"/>
      <c r="G52" s="1231"/>
      <c r="H52" s="1232"/>
      <c r="I52" s="358">
        <v>27292</v>
      </c>
      <c r="J52" s="359">
        <v>26799</v>
      </c>
      <c r="K52" s="359">
        <v>26600</v>
      </c>
      <c r="L52" s="359">
        <v>25151</v>
      </c>
      <c r="M52" s="360">
        <v>23954</v>
      </c>
    </row>
    <row r="53" spans="2:13" ht="27.75" customHeight="1" thickBot="1" x14ac:dyDescent="0.2">
      <c r="B53" s="1238" t="s">
        <v>19</v>
      </c>
      <c r="C53" s="1239"/>
      <c r="D53" s="110"/>
      <c r="E53" s="1240" t="s">
        <v>44</v>
      </c>
      <c r="F53" s="1240"/>
      <c r="G53" s="1240"/>
      <c r="H53" s="1241"/>
      <c r="I53" s="361">
        <v>2527</v>
      </c>
      <c r="J53" s="362">
        <v>2482</v>
      </c>
      <c r="K53" s="362">
        <v>1125</v>
      </c>
      <c r="L53" s="362">
        <v>627</v>
      </c>
      <c r="M53" s="363">
        <v>129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QakyALW/rwTIGQyBPfQnZ/RSPc/Yi1zvzMY1TN+rljNEWBPTXarWSiI/WrBGkCCfo9cgqmLkhMLvhslyvypOg==" saltValue="vDaBPi188ziGYZmTl32b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3886</v>
      </c>
      <c r="G55" s="122">
        <v>4098</v>
      </c>
      <c r="H55" s="123">
        <v>3894</v>
      </c>
    </row>
    <row r="56" spans="2:8" ht="52.5" customHeight="1" x14ac:dyDescent="0.15">
      <c r="B56" s="124"/>
      <c r="C56" s="1249" t="s">
        <v>47</v>
      </c>
      <c r="D56" s="1249"/>
      <c r="E56" s="1250"/>
      <c r="F56" s="125" t="s">
        <v>488</v>
      </c>
      <c r="G56" s="125" t="s">
        <v>488</v>
      </c>
      <c r="H56" s="126" t="s">
        <v>488</v>
      </c>
    </row>
    <row r="57" spans="2:8" ht="53.25" customHeight="1" x14ac:dyDescent="0.15">
      <c r="B57" s="124"/>
      <c r="C57" s="1251" t="s">
        <v>48</v>
      </c>
      <c r="D57" s="1251"/>
      <c r="E57" s="1252"/>
      <c r="F57" s="127">
        <v>1379</v>
      </c>
      <c r="G57" s="127">
        <v>1698</v>
      </c>
      <c r="H57" s="128">
        <v>1954</v>
      </c>
    </row>
    <row r="58" spans="2:8" ht="45.75" customHeight="1" x14ac:dyDescent="0.15">
      <c r="B58" s="129"/>
      <c r="C58" s="1253" t="s">
        <v>548</v>
      </c>
      <c r="D58" s="1254"/>
      <c r="E58" s="1255"/>
      <c r="F58" s="130">
        <v>1204</v>
      </c>
      <c r="G58" s="130">
        <v>1404</v>
      </c>
      <c r="H58" s="131">
        <v>1605</v>
      </c>
    </row>
    <row r="59" spans="2:8" ht="45.75" customHeight="1" x14ac:dyDescent="0.15">
      <c r="B59" s="129"/>
      <c r="C59" s="1253" t="s">
        <v>550</v>
      </c>
      <c r="D59" s="1254"/>
      <c r="E59" s="1255"/>
      <c r="F59" s="130">
        <v>28</v>
      </c>
      <c r="G59" s="130">
        <v>121</v>
      </c>
      <c r="H59" s="131">
        <v>156</v>
      </c>
    </row>
    <row r="60" spans="2:8" ht="45.75" customHeight="1" x14ac:dyDescent="0.15">
      <c r="B60" s="129"/>
      <c r="C60" s="364" t="s">
        <v>549</v>
      </c>
      <c r="D60" s="365"/>
      <c r="E60" s="366"/>
      <c r="F60" s="130">
        <v>28</v>
      </c>
      <c r="G60" s="130">
        <v>45</v>
      </c>
      <c r="H60" s="131">
        <v>61</v>
      </c>
    </row>
    <row r="61" spans="2:8" ht="45.75" customHeight="1" x14ac:dyDescent="0.15">
      <c r="B61" s="129"/>
      <c r="C61" s="364" t="s">
        <v>551</v>
      </c>
      <c r="D61" s="365"/>
      <c r="E61" s="366"/>
      <c r="F61" s="130">
        <v>5</v>
      </c>
      <c r="G61" s="130">
        <v>7</v>
      </c>
      <c r="H61" s="131">
        <v>10</v>
      </c>
    </row>
    <row r="62" spans="2:8" ht="45.75" customHeight="1" thickBot="1" x14ac:dyDescent="0.2">
      <c r="B62" s="132"/>
      <c r="C62" s="1242" t="s">
        <v>567</v>
      </c>
      <c r="D62" s="1243"/>
      <c r="E62" s="1244"/>
      <c r="F62" s="133">
        <v>0</v>
      </c>
      <c r="G62" s="133">
        <v>0</v>
      </c>
      <c r="H62" s="134">
        <v>0</v>
      </c>
    </row>
    <row r="63" spans="2:8" ht="52.5" customHeight="1" thickBot="1" x14ac:dyDescent="0.2">
      <c r="B63" s="135"/>
      <c r="C63" s="1245" t="s">
        <v>49</v>
      </c>
      <c r="D63" s="1245"/>
      <c r="E63" s="1246"/>
      <c r="F63" s="136">
        <v>5265</v>
      </c>
      <c r="G63" s="136">
        <v>5796</v>
      </c>
      <c r="H63" s="137">
        <v>5848</v>
      </c>
    </row>
    <row r="64" spans="2:8" x14ac:dyDescent="0.15"/>
  </sheetData>
  <sheetProtection algorithmName="SHA-512" hashValue="bYFDUSlJ+50hxHuKdwTan1ysMAdb9IjF8rOop/UJodPVArsBXgVHgMEbI8igJuCtb0hR4Y2X+MqiPSSadzfcTQ==" saltValue="IWT46z/II2O1KOv+UhlT+w==" spinCount="100000" sheet="1" objects="1" scenarios="1"/>
  <mergeCells count="7">
    <mergeCell ref="C62:E62"/>
    <mergeCell ref="C63:E63"/>
    <mergeCell ref="C55:E55"/>
    <mergeCell ref="C56:E56"/>
    <mergeCell ref="C57:E57"/>
    <mergeCell ref="C58:E58"/>
    <mergeCell ref="C59:E59"/>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CBC96-5884-43F8-9192-B27ADF4D7CED}">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9"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9"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9"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9"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9"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9"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9"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9"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9"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9"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9"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9"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9"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9"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9"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568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569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68" t="s">
        <v>570</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x14ac:dyDescent="0.15">
      <c r="B44" s="375"/>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x14ac:dyDescent="0.15">
      <c r="B45" s="375"/>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x14ac:dyDescent="0.15">
      <c r="B46" s="375"/>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x14ac:dyDescent="0.15">
      <c r="B47" s="375"/>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571</v>
      </c>
    </row>
    <row r="50" spans="1:109" x14ac:dyDescent="0.15">
      <c r="B50" s="375"/>
      <c r="G50" s="1262"/>
      <c r="H50" s="1262"/>
      <c r="I50" s="1262"/>
      <c r="J50" s="1262"/>
      <c r="K50" s="385"/>
      <c r="L50" s="385"/>
      <c r="M50" s="386"/>
      <c r="N50" s="386"/>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526</v>
      </c>
      <c r="BQ50" s="1261"/>
      <c r="BR50" s="1261"/>
      <c r="BS50" s="1261"/>
      <c r="BT50" s="1261"/>
      <c r="BU50" s="1261"/>
      <c r="BV50" s="1261"/>
      <c r="BW50" s="1261"/>
      <c r="BX50" s="1261" t="s">
        <v>527</v>
      </c>
      <c r="BY50" s="1261"/>
      <c r="BZ50" s="1261"/>
      <c r="CA50" s="1261"/>
      <c r="CB50" s="1261"/>
      <c r="CC50" s="1261"/>
      <c r="CD50" s="1261"/>
      <c r="CE50" s="1261"/>
      <c r="CF50" s="1261" t="s">
        <v>528</v>
      </c>
      <c r="CG50" s="1261"/>
      <c r="CH50" s="1261"/>
      <c r="CI50" s="1261"/>
      <c r="CJ50" s="1261"/>
      <c r="CK50" s="1261"/>
      <c r="CL50" s="1261"/>
      <c r="CM50" s="1261"/>
      <c r="CN50" s="1261" t="s">
        <v>529</v>
      </c>
      <c r="CO50" s="1261"/>
      <c r="CP50" s="1261"/>
      <c r="CQ50" s="1261"/>
      <c r="CR50" s="1261"/>
      <c r="CS50" s="1261"/>
      <c r="CT50" s="1261"/>
      <c r="CU50" s="1261"/>
      <c r="CV50" s="1261" t="s">
        <v>530</v>
      </c>
      <c r="CW50" s="1261"/>
      <c r="CX50" s="1261"/>
      <c r="CY50" s="1261"/>
      <c r="CZ50" s="1261"/>
      <c r="DA50" s="1261"/>
      <c r="DB50" s="1261"/>
      <c r="DC50" s="1261"/>
    </row>
    <row r="51" spans="1:109" ht="13.5" customHeight="1" x14ac:dyDescent="0.15">
      <c r="B51" s="375"/>
      <c r="G51" s="1264"/>
      <c r="H51" s="1264"/>
      <c r="I51" s="1277"/>
      <c r="J51" s="1277"/>
      <c r="K51" s="1263"/>
      <c r="L51" s="1263"/>
      <c r="M51" s="1263"/>
      <c r="N51" s="1263"/>
      <c r="AM51" s="384"/>
      <c r="AN51" s="1259" t="s">
        <v>572</v>
      </c>
      <c r="AO51" s="1259"/>
      <c r="AP51" s="1259"/>
      <c r="AQ51" s="1259"/>
      <c r="AR51" s="1259"/>
      <c r="AS51" s="1259"/>
      <c r="AT51" s="1259"/>
      <c r="AU51" s="1259"/>
      <c r="AV51" s="1259"/>
      <c r="AW51" s="1259"/>
      <c r="AX51" s="1259"/>
      <c r="AY51" s="1259"/>
      <c r="AZ51" s="1259"/>
      <c r="BA51" s="1259"/>
      <c r="BB51" s="1259" t="s">
        <v>573</v>
      </c>
      <c r="BC51" s="1259"/>
      <c r="BD51" s="1259"/>
      <c r="BE51" s="1259"/>
      <c r="BF51" s="1259"/>
      <c r="BG51" s="1259"/>
      <c r="BH51" s="1259"/>
      <c r="BI51" s="1259"/>
      <c r="BJ51" s="1259"/>
      <c r="BK51" s="1259"/>
      <c r="BL51" s="1259"/>
      <c r="BM51" s="1259"/>
      <c r="BN51" s="1259"/>
      <c r="BO51" s="1259"/>
      <c r="BP51" s="1256">
        <v>10.7</v>
      </c>
      <c r="BQ51" s="1256"/>
      <c r="BR51" s="1256"/>
      <c r="BS51" s="1256"/>
      <c r="BT51" s="1256"/>
      <c r="BU51" s="1256"/>
      <c r="BV51" s="1256"/>
      <c r="BW51" s="1256"/>
      <c r="BX51" s="1256">
        <v>10.199999999999999</v>
      </c>
      <c r="BY51" s="1256"/>
      <c r="BZ51" s="1256"/>
      <c r="CA51" s="1256"/>
      <c r="CB51" s="1256"/>
      <c r="CC51" s="1256"/>
      <c r="CD51" s="1256"/>
      <c r="CE51" s="1256"/>
      <c r="CF51" s="1256">
        <v>4.4000000000000004</v>
      </c>
      <c r="CG51" s="1256"/>
      <c r="CH51" s="1256"/>
      <c r="CI51" s="1256"/>
      <c r="CJ51" s="1256"/>
      <c r="CK51" s="1256"/>
      <c r="CL51" s="1256"/>
      <c r="CM51" s="1256"/>
      <c r="CN51" s="1256">
        <v>2.5</v>
      </c>
      <c r="CO51" s="1256"/>
      <c r="CP51" s="1256"/>
      <c r="CQ51" s="1256"/>
      <c r="CR51" s="1256"/>
      <c r="CS51" s="1256"/>
      <c r="CT51" s="1256"/>
      <c r="CU51" s="1256"/>
      <c r="CV51" s="1256">
        <v>0.5</v>
      </c>
      <c r="CW51" s="1256"/>
      <c r="CX51" s="1256"/>
      <c r="CY51" s="1256"/>
      <c r="CZ51" s="1256"/>
      <c r="DA51" s="1256"/>
      <c r="DB51" s="1256"/>
      <c r="DC51" s="1256"/>
    </row>
    <row r="52" spans="1:109" x14ac:dyDescent="0.15">
      <c r="B52" s="375"/>
      <c r="G52" s="1264"/>
      <c r="H52" s="1264"/>
      <c r="I52" s="1277"/>
      <c r="J52" s="1277"/>
      <c r="K52" s="1263"/>
      <c r="L52" s="1263"/>
      <c r="M52" s="1263"/>
      <c r="N52" s="1263"/>
      <c r="AM52" s="384"/>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3"/>
      <c r="B53" s="375"/>
      <c r="G53" s="1264"/>
      <c r="H53" s="1264"/>
      <c r="I53" s="1262"/>
      <c r="J53" s="1262"/>
      <c r="K53" s="1263"/>
      <c r="L53" s="1263"/>
      <c r="M53" s="1263"/>
      <c r="N53" s="1263"/>
      <c r="AM53" s="384"/>
      <c r="AN53" s="1259"/>
      <c r="AO53" s="1259"/>
      <c r="AP53" s="1259"/>
      <c r="AQ53" s="1259"/>
      <c r="AR53" s="1259"/>
      <c r="AS53" s="1259"/>
      <c r="AT53" s="1259"/>
      <c r="AU53" s="1259"/>
      <c r="AV53" s="1259"/>
      <c r="AW53" s="1259"/>
      <c r="AX53" s="1259"/>
      <c r="AY53" s="1259"/>
      <c r="AZ53" s="1259"/>
      <c r="BA53" s="1259"/>
      <c r="BB53" s="1259" t="s">
        <v>574</v>
      </c>
      <c r="BC53" s="1259"/>
      <c r="BD53" s="1259"/>
      <c r="BE53" s="1259"/>
      <c r="BF53" s="1259"/>
      <c r="BG53" s="1259"/>
      <c r="BH53" s="1259"/>
      <c r="BI53" s="1259"/>
      <c r="BJ53" s="1259"/>
      <c r="BK53" s="1259"/>
      <c r="BL53" s="1259"/>
      <c r="BM53" s="1259"/>
      <c r="BN53" s="1259"/>
      <c r="BO53" s="1259"/>
      <c r="BP53" s="1256">
        <v>66.099999999999994</v>
      </c>
      <c r="BQ53" s="1256"/>
      <c r="BR53" s="1256"/>
      <c r="BS53" s="1256"/>
      <c r="BT53" s="1256"/>
      <c r="BU53" s="1256"/>
      <c r="BV53" s="1256"/>
      <c r="BW53" s="1256"/>
      <c r="BX53" s="1256">
        <v>67.7</v>
      </c>
      <c r="BY53" s="1256"/>
      <c r="BZ53" s="1256"/>
      <c r="CA53" s="1256"/>
      <c r="CB53" s="1256"/>
      <c r="CC53" s="1256"/>
      <c r="CD53" s="1256"/>
      <c r="CE53" s="1256"/>
      <c r="CF53" s="1256">
        <v>69.3</v>
      </c>
      <c r="CG53" s="1256"/>
      <c r="CH53" s="1256"/>
      <c r="CI53" s="1256"/>
      <c r="CJ53" s="1256"/>
      <c r="CK53" s="1256"/>
      <c r="CL53" s="1256"/>
      <c r="CM53" s="1256"/>
      <c r="CN53" s="1256">
        <v>71.099999999999994</v>
      </c>
      <c r="CO53" s="1256"/>
      <c r="CP53" s="1256"/>
      <c r="CQ53" s="1256"/>
      <c r="CR53" s="1256"/>
      <c r="CS53" s="1256"/>
      <c r="CT53" s="1256"/>
      <c r="CU53" s="1256"/>
      <c r="CV53" s="1256">
        <v>72.900000000000006</v>
      </c>
      <c r="CW53" s="1256"/>
      <c r="CX53" s="1256"/>
      <c r="CY53" s="1256"/>
      <c r="CZ53" s="1256"/>
      <c r="DA53" s="1256"/>
      <c r="DB53" s="1256"/>
      <c r="DC53" s="1256"/>
    </row>
    <row r="54" spans="1:109" x14ac:dyDescent="0.15">
      <c r="A54" s="383"/>
      <c r="B54" s="375"/>
      <c r="G54" s="1264"/>
      <c r="H54" s="1264"/>
      <c r="I54" s="1262"/>
      <c r="J54" s="1262"/>
      <c r="K54" s="1263"/>
      <c r="L54" s="1263"/>
      <c r="M54" s="1263"/>
      <c r="N54" s="1263"/>
      <c r="AM54" s="384"/>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3"/>
      <c r="B55" s="375"/>
      <c r="G55" s="1262"/>
      <c r="H55" s="1262"/>
      <c r="I55" s="1262"/>
      <c r="J55" s="1262"/>
      <c r="K55" s="1263"/>
      <c r="L55" s="1263"/>
      <c r="M55" s="1263"/>
      <c r="N55" s="1263"/>
      <c r="AN55" s="1261" t="s">
        <v>575</v>
      </c>
      <c r="AO55" s="1261"/>
      <c r="AP55" s="1261"/>
      <c r="AQ55" s="1261"/>
      <c r="AR55" s="1261"/>
      <c r="AS55" s="1261"/>
      <c r="AT55" s="1261"/>
      <c r="AU55" s="1261"/>
      <c r="AV55" s="1261"/>
      <c r="AW55" s="1261"/>
      <c r="AX55" s="1261"/>
      <c r="AY55" s="1261"/>
      <c r="AZ55" s="1261"/>
      <c r="BA55" s="1261"/>
      <c r="BB55" s="1259" t="s">
        <v>573</v>
      </c>
      <c r="BC55" s="1259"/>
      <c r="BD55" s="1259"/>
      <c r="BE55" s="1259"/>
      <c r="BF55" s="1259"/>
      <c r="BG55" s="1259"/>
      <c r="BH55" s="1259"/>
      <c r="BI55" s="1259"/>
      <c r="BJ55" s="1259"/>
      <c r="BK55" s="1259"/>
      <c r="BL55" s="1259"/>
      <c r="BM55" s="1259"/>
      <c r="BN55" s="1259"/>
      <c r="BO55" s="1259"/>
      <c r="BP55" s="1256">
        <v>5.4</v>
      </c>
      <c r="BQ55" s="1256"/>
      <c r="BR55" s="1256"/>
      <c r="BS55" s="1256"/>
      <c r="BT55" s="1256"/>
      <c r="BU55" s="1256"/>
      <c r="BV55" s="1256"/>
      <c r="BW55" s="1256"/>
      <c r="BX55" s="1256">
        <v>3.9</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383"/>
      <c r="B56" s="375"/>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3" customFormat="1" x14ac:dyDescent="0.15">
      <c r="B57" s="387"/>
      <c r="G57" s="1262"/>
      <c r="H57" s="1262"/>
      <c r="I57" s="1257"/>
      <c r="J57" s="1257"/>
      <c r="K57" s="1263"/>
      <c r="L57" s="1263"/>
      <c r="M57" s="1263"/>
      <c r="N57" s="1263"/>
      <c r="AM57" s="369"/>
      <c r="AN57" s="1261"/>
      <c r="AO57" s="1261"/>
      <c r="AP57" s="1261"/>
      <c r="AQ57" s="1261"/>
      <c r="AR57" s="1261"/>
      <c r="AS57" s="1261"/>
      <c r="AT57" s="1261"/>
      <c r="AU57" s="1261"/>
      <c r="AV57" s="1261"/>
      <c r="AW57" s="1261"/>
      <c r="AX57" s="1261"/>
      <c r="AY57" s="1261"/>
      <c r="AZ57" s="1261"/>
      <c r="BA57" s="1261"/>
      <c r="BB57" s="1259" t="s">
        <v>574</v>
      </c>
      <c r="BC57" s="1259"/>
      <c r="BD57" s="1259"/>
      <c r="BE57" s="1259"/>
      <c r="BF57" s="1259"/>
      <c r="BG57" s="1259"/>
      <c r="BH57" s="1259"/>
      <c r="BI57" s="1259"/>
      <c r="BJ57" s="1259"/>
      <c r="BK57" s="1259"/>
      <c r="BL57" s="1259"/>
      <c r="BM57" s="1259"/>
      <c r="BN57" s="1259"/>
      <c r="BO57" s="1259"/>
      <c r="BP57" s="1256">
        <v>62.5</v>
      </c>
      <c r="BQ57" s="1256"/>
      <c r="BR57" s="1256"/>
      <c r="BS57" s="1256"/>
      <c r="BT57" s="1256"/>
      <c r="BU57" s="1256"/>
      <c r="BV57" s="1256"/>
      <c r="BW57" s="1256"/>
      <c r="BX57" s="1256">
        <v>63.1</v>
      </c>
      <c r="BY57" s="1256"/>
      <c r="BZ57" s="1256"/>
      <c r="CA57" s="1256"/>
      <c r="CB57" s="1256"/>
      <c r="CC57" s="1256"/>
      <c r="CD57" s="1256"/>
      <c r="CE57" s="1256"/>
      <c r="CF57" s="1256">
        <v>63.2</v>
      </c>
      <c r="CG57" s="1256"/>
      <c r="CH57" s="1256"/>
      <c r="CI57" s="1256"/>
      <c r="CJ57" s="1256"/>
      <c r="CK57" s="1256"/>
      <c r="CL57" s="1256"/>
      <c r="CM57" s="1256"/>
      <c r="CN57" s="1256">
        <v>64</v>
      </c>
      <c r="CO57" s="1256"/>
      <c r="CP57" s="1256"/>
      <c r="CQ57" s="1256"/>
      <c r="CR57" s="1256"/>
      <c r="CS57" s="1256"/>
      <c r="CT57" s="1256"/>
      <c r="CU57" s="1256"/>
      <c r="CV57" s="1256">
        <v>65.599999999999994</v>
      </c>
      <c r="CW57" s="1256"/>
      <c r="CX57" s="1256"/>
      <c r="CY57" s="1256"/>
      <c r="CZ57" s="1256"/>
      <c r="DA57" s="1256"/>
      <c r="DB57" s="1256"/>
      <c r="DC57" s="1256"/>
      <c r="DD57" s="388"/>
      <c r="DE57" s="387"/>
    </row>
    <row r="58" spans="1:109" s="383" customFormat="1" x14ac:dyDescent="0.15">
      <c r="A58" s="369"/>
      <c r="B58" s="387"/>
      <c r="G58" s="1262"/>
      <c r="H58" s="1262"/>
      <c r="I58" s="1257"/>
      <c r="J58" s="1257"/>
      <c r="K58" s="1263"/>
      <c r="L58" s="1263"/>
      <c r="M58" s="1263"/>
      <c r="N58" s="1263"/>
      <c r="AM58" s="369"/>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576</v>
      </c>
    </row>
    <row r="64" spans="1:109" x14ac:dyDescent="0.15">
      <c r="B64" s="375"/>
      <c r="G64" s="382"/>
      <c r="I64" s="395"/>
      <c r="J64" s="395"/>
      <c r="K64" s="395"/>
      <c r="L64" s="395"/>
      <c r="M64" s="395"/>
      <c r="N64" s="396"/>
      <c r="AM64" s="382"/>
      <c r="AN64" s="382" t="s">
        <v>569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68" t="s">
        <v>577</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x14ac:dyDescent="0.15">
      <c r="B66" s="375"/>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x14ac:dyDescent="0.15">
      <c r="B67" s="375"/>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x14ac:dyDescent="0.15">
      <c r="B68" s="375"/>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x14ac:dyDescent="0.15">
      <c r="B69" s="375"/>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571</v>
      </c>
    </row>
    <row r="72" spans="2:107" x14ac:dyDescent="0.15">
      <c r="B72" s="375"/>
      <c r="G72" s="1262"/>
      <c r="H72" s="1262"/>
      <c r="I72" s="1262"/>
      <c r="J72" s="1262"/>
      <c r="K72" s="385"/>
      <c r="L72" s="385"/>
      <c r="M72" s="386"/>
      <c r="N72" s="386"/>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526</v>
      </c>
      <c r="BQ72" s="1261"/>
      <c r="BR72" s="1261"/>
      <c r="BS72" s="1261"/>
      <c r="BT72" s="1261"/>
      <c r="BU72" s="1261"/>
      <c r="BV72" s="1261"/>
      <c r="BW72" s="1261"/>
      <c r="BX72" s="1261" t="s">
        <v>527</v>
      </c>
      <c r="BY72" s="1261"/>
      <c r="BZ72" s="1261"/>
      <c r="CA72" s="1261"/>
      <c r="CB72" s="1261"/>
      <c r="CC72" s="1261"/>
      <c r="CD72" s="1261"/>
      <c r="CE72" s="1261"/>
      <c r="CF72" s="1261" t="s">
        <v>528</v>
      </c>
      <c r="CG72" s="1261"/>
      <c r="CH72" s="1261"/>
      <c r="CI72" s="1261"/>
      <c r="CJ72" s="1261"/>
      <c r="CK72" s="1261"/>
      <c r="CL72" s="1261"/>
      <c r="CM72" s="1261"/>
      <c r="CN72" s="1261" t="s">
        <v>529</v>
      </c>
      <c r="CO72" s="1261"/>
      <c r="CP72" s="1261"/>
      <c r="CQ72" s="1261"/>
      <c r="CR72" s="1261"/>
      <c r="CS72" s="1261"/>
      <c r="CT72" s="1261"/>
      <c r="CU72" s="1261"/>
      <c r="CV72" s="1261" t="s">
        <v>530</v>
      </c>
      <c r="CW72" s="1261"/>
      <c r="CX72" s="1261"/>
      <c r="CY72" s="1261"/>
      <c r="CZ72" s="1261"/>
      <c r="DA72" s="1261"/>
      <c r="DB72" s="1261"/>
      <c r="DC72" s="1261"/>
    </row>
    <row r="73" spans="2:107" x14ac:dyDescent="0.15">
      <c r="B73" s="375"/>
      <c r="G73" s="1264"/>
      <c r="H73" s="1264"/>
      <c r="I73" s="1264"/>
      <c r="J73" s="1264"/>
      <c r="K73" s="1260"/>
      <c r="L73" s="1260"/>
      <c r="M73" s="1260"/>
      <c r="N73" s="1260"/>
      <c r="AM73" s="384"/>
      <c r="AN73" s="1259" t="s">
        <v>572</v>
      </c>
      <c r="AO73" s="1259"/>
      <c r="AP73" s="1259"/>
      <c r="AQ73" s="1259"/>
      <c r="AR73" s="1259"/>
      <c r="AS73" s="1259"/>
      <c r="AT73" s="1259"/>
      <c r="AU73" s="1259"/>
      <c r="AV73" s="1259"/>
      <c r="AW73" s="1259"/>
      <c r="AX73" s="1259"/>
      <c r="AY73" s="1259"/>
      <c r="AZ73" s="1259"/>
      <c r="BA73" s="1259"/>
      <c r="BB73" s="1259" t="s">
        <v>573</v>
      </c>
      <c r="BC73" s="1259"/>
      <c r="BD73" s="1259"/>
      <c r="BE73" s="1259"/>
      <c r="BF73" s="1259"/>
      <c r="BG73" s="1259"/>
      <c r="BH73" s="1259"/>
      <c r="BI73" s="1259"/>
      <c r="BJ73" s="1259"/>
      <c r="BK73" s="1259"/>
      <c r="BL73" s="1259"/>
      <c r="BM73" s="1259"/>
      <c r="BN73" s="1259"/>
      <c r="BO73" s="1259"/>
      <c r="BP73" s="1256">
        <v>10.7</v>
      </c>
      <c r="BQ73" s="1256"/>
      <c r="BR73" s="1256"/>
      <c r="BS73" s="1256"/>
      <c r="BT73" s="1256"/>
      <c r="BU73" s="1256"/>
      <c r="BV73" s="1256"/>
      <c r="BW73" s="1256"/>
      <c r="BX73" s="1256">
        <v>10.199999999999999</v>
      </c>
      <c r="BY73" s="1256"/>
      <c r="BZ73" s="1256"/>
      <c r="CA73" s="1256"/>
      <c r="CB73" s="1256"/>
      <c r="CC73" s="1256"/>
      <c r="CD73" s="1256"/>
      <c r="CE73" s="1256"/>
      <c r="CF73" s="1256">
        <v>4.4000000000000004</v>
      </c>
      <c r="CG73" s="1256"/>
      <c r="CH73" s="1256"/>
      <c r="CI73" s="1256"/>
      <c r="CJ73" s="1256"/>
      <c r="CK73" s="1256"/>
      <c r="CL73" s="1256"/>
      <c r="CM73" s="1256"/>
      <c r="CN73" s="1256">
        <v>2.5</v>
      </c>
      <c r="CO73" s="1256"/>
      <c r="CP73" s="1256"/>
      <c r="CQ73" s="1256"/>
      <c r="CR73" s="1256"/>
      <c r="CS73" s="1256"/>
      <c r="CT73" s="1256"/>
      <c r="CU73" s="1256"/>
      <c r="CV73" s="1256">
        <v>0.5</v>
      </c>
      <c r="CW73" s="1256"/>
      <c r="CX73" s="1256"/>
      <c r="CY73" s="1256"/>
      <c r="CZ73" s="1256"/>
      <c r="DA73" s="1256"/>
      <c r="DB73" s="1256"/>
      <c r="DC73" s="1256"/>
    </row>
    <row r="74" spans="2:107" x14ac:dyDescent="0.15">
      <c r="B74" s="375"/>
      <c r="G74" s="1264"/>
      <c r="H74" s="1264"/>
      <c r="I74" s="1264"/>
      <c r="J74" s="1264"/>
      <c r="K74" s="1260"/>
      <c r="L74" s="1260"/>
      <c r="M74" s="1260"/>
      <c r="N74" s="1260"/>
      <c r="AM74" s="384"/>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5"/>
      <c r="G75" s="1264"/>
      <c r="H75" s="1264"/>
      <c r="I75" s="1262"/>
      <c r="J75" s="1262"/>
      <c r="K75" s="1263"/>
      <c r="L75" s="1263"/>
      <c r="M75" s="1263"/>
      <c r="N75" s="1263"/>
      <c r="AM75" s="384"/>
      <c r="AN75" s="1259"/>
      <c r="AO75" s="1259"/>
      <c r="AP75" s="1259"/>
      <c r="AQ75" s="1259"/>
      <c r="AR75" s="1259"/>
      <c r="AS75" s="1259"/>
      <c r="AT75" s="1259"/>
      <c r="AU75" s="1259"/>
      <c r="AV75" s="1259"/>
      <c r="AW75" s="1259"/>
      <c r="AX75" s="1259"/>
      <c r="AY75" s="1259"/>
      <c r="AZ75" s="1259"/>
      <c r="BA75" s="1259"/>
      <c r="BB75" s="1259" t="s">
        <v>578</v>
      </c>
      <c r="BC75" s="1259"/>
      <c r="BD75" s="1259"/>
      <c r="BE75" s="1259"/>
      <c r="BF75" s="1259"/>
      <c r="BG75" s="1259"/>
      <c r="BH75" s="1259"/>
      <c r="BI75" s="1259"/>
      <c r="BJ75" s="1259"/>
      <c r="BK75" s="1259"/>
      <c r="BL75" s="1259"/>
      <c r="BM75" s="1259"/>
      <c r="BN75" s="1259"/>
      <c r="BO75" s="1259"/>
      <c r="BP75" s="1256">
        <v>1.4</v>
      </c>
      <c r="BQ75" s="1256"/>
      <c r="BR75" s="1256"/>
      <c r="BS75" s="1256"/>
      <c r="BT75" s="1256"/>
      <c r="BU75" s="1256"/>
      <c r="BV75" s="1256"/>
      <c r="BW75" s="1256"/>
      <c r="BX75" s="1256">
        <v>2.2999999999999998</v>
      </c>
      <c r="BY75" s="1256"/>
      <c r="BZ75" s="1256"/>
      <c r="CA75" s="1256"/>
      <c r="CB75" s="1256"/>
      <c r="CC75" s="1256"/>
      <c r="CD75" s="1256"/>
      <c r="CE75" s="1256"/>
      <c r="CF75" s="1256">
        <v>3.1</v>
      </c>
      <c r="CG75" s="1256"/>
      <c r="CH75" s="1256"/>
      <c r="CI75" s="1256"/>
      <c r="CJ75" s="1256"/>
      <c r="CK75" s="1256"/>
      <c r="CL75" s="1256"/>
      <c r="CM75" s="1256"/>
      <c r="CN75" s="1256">
        <v>3.9</v>
      </c>
      <c r="CO75" s="1256"/>
      <c r="CP75" s="1256"/>
      <c r="CQ75" s="1256"/>
      <c r="CR75" s="1256"/>
      <c r="CS75" s="1256"/>
      <c r="CT75" s="1256"/>
      <c r="CU75" s="1256"/>
      <c r="CV75" s="1256">
        <v>4.2</v>
      </c>
      <c r="CW75" s="1256"/>
      <c r="CX75" s="1256"/>
      <c r="CY75" s="1256"/>
      <c r="CZ75" s="1256"/>
      <c r="DA75" s="1256"/>
      <c r="DB75" s="1256"/>
      <c r="DC75" s="1256"/>
    </row>
    <row r="76" spans="2:107" x14ac:dyDescent="0.15">
      <c r="B76" s="375"/>
      <c r="G76" s="1264"/>
      <c r="H76" s="1264"/>
      <c r="I76" s="1262"/>
      <c r="J76" s="1262"/>
      <c r="K76" s="1263"/>
      <c r="L76" s="1263"/>
      <c r="M76" s="1263"/>
      <c r="N76" s="1263"/>
      <c r="AM76" s="384"/>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5"/>
      <c r="G77" s="1262"/>
      <c r="H77" s="1262"/>
      <c r="I77" s="1262"/>
      <c r="J77" s="1262"/>
      <c r="K77" s="1260"/>
      <c r="L77" s="1260"/>
      <c r="M77" s="1260"/>
      <c r="N77" s="1260"/>
      <c r="AN77" s="1261" t="s">
        <v>575</v>
      </c>
      <c r="AO77" s="1261"/>
      <c r="AP77" s="1261"/>
      <c r="AQ77" s="1261"/>
      <c r="AR77" s="1261"/>
      <c r="AS77" s="1261"/>
      <c r="AT77" s="1261"/>
      <c r="AU77" s="1261"/>
      <c r="AV77" s="1261"/>
      <c r="AW77" s="1261"/>
      <c r="AX77" s="1261"/>
      <c r="AY77" s="1261"/>
      <c r="AZ77" s="1261"/>
      <c r="BA77" s="1261"/>
      <c r="BB77" s="1259" t="s">
        <v>573</v>
      </c>
      <c r="BC77" s="1259"/>
      <c r="BD77" s="1259"/>
      <c r="BE77" s="1259"/>
      <c r="BF77" s="1259"/>
      <c r="BG77" s="1259"/>
      <c r="BH77" s="1259"/>
      <c r="BI77" s="1259"/>
      <c r="BJ77" s="1259"/>
      <c r="BK77" s="1259"/>
      <c r="BL77" s="1259"/>
      <c r="BM77" s="1259"/>
      <c r="BN77" s="1259"/>
      <c r="BO77" s="1259"/>
      <c r="BP77" s="1256">
        <v>5.4</v>
      </c>
      <c r="BQ77" s="1256"/>
      <c r="BR77" s="1256"/>
      <c r="BS77" s="1256"/>
      <c r="BT77" s="1256"/>
      <c r="BU77" s="1256"/>
      <c r="BV77" s="1256"/>
      <c r="BW77" s="1256"/>
      <c r="BX77" s="1256">
        <v>3.9</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375"/>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5"/>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578</v>
      </c>
      <c r="BC79" s="1259"/>
      <c r="BD79" s="1259"/>
      <c r="BE79" s="1259"/>
      <c r="BF79" s="1259"/>
      <c r="BG79" s="1259"/>
      <c r="BH79" s="1259"/>
      <c r="BI79" s="1259"/>
      <c r="BJ79" s="1259"/>
      <c r="BK79" s="1259"/>
      <c r="BL79" s="1259"/>
      <c r="BM79" s="1259"/>
      <c r="BN79" s="1259"/>
      <c r="BO79" s="1259"/>
      <c r="BP79" s="1256">
        <v>4.2</v>
      </c>
      <c r="BQ79" s="1256"/>
      <c r="BR79" s="1256"/>
      <c r="BS79" s="1256"/>
      <c r="BT79" s="1256"/>
      <c r="BU79" s="1256"/>
      <c r="BV79" s="1256"/>
      <c r="BW79" s="1256"/>
      <c r="BX79" s="1256">
        <v>4.2</v>
      </c>
      <c r="BY79" s="1256"/>
      <c r="BZ79" s="1256"/>
      <c r="CA79" s="1256"/>
      <c r="CB79" s="1256"/>
      <c r="CC79" s="1256"/>
      <c r="CD79" s="1256"/>
      <c r="CE79" s="1256"/>
      <c r="CF79" s="1256">
        <v>4.5</v>
      </c>
      <c r="CG79" s="1256"/>
      <c r="CH79" s="1256"/>
      <c r="CI79" s="1256"/>
      <c r="CJ79" s="1256"/>
      <c r="CK79" s="1256"/>
      <c r="CL79" s="1256"/>
      <c r="CM79" s="1256"/>
      <c r="CN79" s="1256">
        <v>4.5999999999999996</v>
      </c>
      <c r="CO79" s="1256"/>
      <c r="CP79" s="1256"/>
      <c r="CQ79" s="1256"/>
      <c r="CR79" s="1256"/>
      <c r="CS79" s="1256"/>
      <c r="CT79" s="1256"/>
      <c r="CU79" s="1256"/>
      <c r="CV79" s="1256">
        <v>4.7</v>
      </c>
      <c r="CW79" s="1256"/>
      <c r="CX79" s="1256"/>
      <c r="CY79" s="1256"/>
      <c r="CZ79" s="1256"/>
      <c r="DA79" s="1256"/>
      <c r="DB79" s="1256"/>
      <c r="DC79" s="1256"/>
    </row>
    <row r="80" spans="2:107" x14ac:dyDescent="0.15">
      <c r="B80" s="375"/>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G3tm5axDgCvIrJHyPf0qdlDEGkHVA/stEV7r3wvvZnNSzqwvLTYE/0VbatJlO685idEg8HTBExQzfSqpUrLotw==" saltValue="SNwnXYTagXTmzsdE05iQ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A9181-F38C-4D75-93E0-9A8B1C8253F5}">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2NClmlFhSdzPC3h7Iw9N8DQpNZwf0H0Kw2N6EdMIVfN5sqwHXdW8vGAItMX6Y4IizdfsWDojdy+S6F60q7rSA==" saltValue="djyd0YkKgcuZxI9We+6fAg==" spinCount="100000" sheet="1" objects="1" scenarios="1"/>
  <dataConsolidate/>
  <phoneticPr fontId="2"/>
  <printOptions horizontalCentered="1" verticalCentered="1"/>
  <pageMargins left="0" right="0" top="0.19685039370078741" bottom="0" header="0.39370078740157483" footer="0"/>
  <pageSetup paperSize="9" scale="33" fitToWidth="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9D4B6-D460-45C5-920F-8141A01A3CA2}">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qKNIzxIkrnKp+rvcX7DhCj8vQoZluGkrJMdDrHXkvac34+ukFrPxMJqVgVkr6TjbhGwAVLgkMRL/LMnVo516uA==" saltValue="zTtRHzmJRvnq+kUkPSU1I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17136</v>
      </c>
      <c r="E3" s="156"/>
      <c r="F3" s="157">
        <v>42836</v>
      </c>
      <c r="G3" s="158"/>
      <c r="H3" s="159"/>
    </row>
    <row r="4" spans="1:8" x14ac:dyDescent="0.15">
      <c r="A4" s="160"/>
      <c r="B4" s="161"/>
      <c r="C4" s="162"/>
      <c r="D4" s="163">
        <v>11009</v>
      </c>
      <c r="E4" s="164"/>
      <c r="F4" s="165">
        <v>22936</v>
      </c>
      <c r="G4" s="166"/>
      <c r="H4" s="167"/>
    </row>
    <row r="5" spans="1:8" x14ac:dyDescent="0.15">
      <c r="A5" s="148" t="s">
        <v>520</v>
      </c>
      <c r="B5" s="153"/>
      <c r="C5" s="154"/>
      <c r="D5" s="155">
        <v>23993</v>
      </c>
      <c r="E5" s="156"/>
      <c r="F5" s="157">
        <v>44161</v>
      </c>
      <c r="G5" s="158"/>
      <c r="H5" s="159"/>
    </row>
    <row r="6" spans="1:8" x14ac:dyDescent="0.15">
      <c r="A6" s="160"/>
      <c r="B6" s="161"/>
      <c r="C6" s="162"/>
      <c r="D6" s="163">
        <v>16834</v>
      </c>
      <c r="E6" s="164"/>
      <c r="F6" s="165">
        <v>23644</v>
      </c>
      <c r="G6" s="166"/>
      <c r="H6" s="167"/>
    </row>
    <row r="7" spans="1:8" x14ac:dyDescent="0.15">
      <c r="A7" s="148" t="s">
        <v>521</v>
      </c>
      <c r="B7" s="153"/>
      <c r="C7" s="154"/>
      <c r="D7" s="155">
        <v>20543</v>
      </c>
      <c r="E7" s="156"/>
      <c r="F7" s="157">
        <v>43955</v>
      </c>
      <c r="G7" s="158"/>
      <c r="H7" s="159"/>
    </row>
    <row r="8" spans="1:8" x14ac:dyDescent="0.15">
      <c r="A8" s="160"/>
      <c r="B8" s="161"/>
      <c r="C8" s="162"/>
      <c r="D8" s="163">
        <v>12194</v>
      </c>
      <c r="E8" s="164"/>
      <c r="F8" s="165">
        <v>21318</v>
      </c>
      <c r="G8" s="166"/>
      <c r="H8" s="167"/>
    </row>
    <row r="9" spans="1:8" x14ac:dyDescent="0.15">
      <c r="A9" s="148" t="s">
        <v>522</v>
      </c>
      <c r="B9" s="153"/>
      <c r="C9" s="154"/>
      <c r="D9" s="155">
        <v>18610</v>
      </c>
      <c r="E9" s="156"/>
      <c r="F9" s="157">
        <v>41921</v>
      </c>
      <c r="G9" s="158"/>
      <c r="H9" s="159"/>
    </row>
    <row r="10" spans="1:8" x14ac:dyDescent="0.15">
      <c r="A10" s="160"/>
      <c r="B10" s="161"/>
      <c r="C10" s="162"/>
      <c r="D10" s="163">
        <v>10681</v>
      </c>
      <c r="E10" s="164"/>
      <c r="F10" s="165">
        <v>21655</v>
      </c>
      <c r="G10" s="166"/>
      <c r="H10" s="167"/>
    </row>
    <row r="11" spans="1:8" x14ac:dyDescent="0.15">
      <c r="A11" s="148" t="s">
        <v>523</v>
      </c>
      <c r="B11" s="153"/>
      <c r="C11" s="154"/>
      <c r="D11" s="155">
        <v>26540</v>
      </c>
      <c r="E11" s="156"/>
      <c r="F11" s="157">
        <v>44585</v>
      </c>
      <c r="G11" s="158"/>
      <c r="H11" s="159"/>
    </row>
    <row r="12" spans="1:8" x14ac:dyDescent="0.15">
      <c r="A12" s="160"/>
      <c r="B12" s="161"/>
      <c r="C12" s="168"/>
      <c r="D12" s="163">
        <v>17852</v>
      </c>
      <c r="E12" s="164"/>
      <c r="F12" s="165">
        <v>23077</v>
      </c>
      <c r="G12" s="166"/>
      <c r="H12" s="167"/>
    </row>
    <row r="13" spans="1:8" x14ac:dyDescent="0.15">
      <c r="A13" s="148"/>
      <c r="B13" s="153"/>
      <c r="C13" s="169"/>
      <c r="D13" s="170">
        <v>21364</v>
      </c>
      <c r="E13" s="171"/>
      <c r="F13" s="172">
        <v>43492</v>
      </c>
      <c r="G13" s="173"/>
      <c r="H13" s="159"/>
    </row>
    <row r="14" spans="1:8" x14ac:dyDescent="0.15">
      <c r="A14" s="160"/>
      <c r="B14" s="161"/>
      <c r="C14" s="162"/>
      <c r="D14" s="163">
        <v>13714</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3.82</v>
      </c>
      <c r="C19" s="174">
        <f>ROUND(VALUE(SUBSTITUTE(実質収支比率等に係る経年分析!G$48,"▲","-")),2)</f>
        <v>4.4800000000000004</v>
      </c>
      <c r="D19" s="174">
        <f>ROUND(VALUE(SUBSTITUTE(実質収支比率等に係る経年分析!H$48,"▲","-")),2)</f>
        <v>7.2</v>
      </c>
      <c r="E19" s="174">
        <f>ROUND(VALUE(SUBSTITUTE(実質収支比率等に係る経年分析!I$48,"▲","-")),2)</f>
        <v>5.72</v>
      </c>
      <c r="F19" s="174">
        <f>ROUND(VALUE(SUBSTITUTE(実質収支比率等に係る経年分析!J$48,"▲","-")),2)</f>
        <v>3.58</v>
      </c>
    </row>
    <row r="20" spans="1:11" x14ac:dyDescent="0.15">
      <c r="A20" s="174" t="s">
        <v>53</v>
      </c>
      <c r="B20" s="174">
        <f>ROUND(VALUE(SUBSTITUTE(実質収支比率等に係る経年分析!F$47,"▲","-")),2)</f>
        <v>7.83</v>
      </c>
      <c r="C20" s="174">
        <f>ROUND(VALUE(SUBSTITUTE(実質収支比率等に係る経年分析!G$47,"▲","-")),2)</f>
        <v>8.2200000000000006</v>
      </c>
      <c r="D20" s="174">
        <f>ROUND(VALUE(SUBSTITUTE(実質収支比率等に係る経年分析!H$47,"▲","-")),2)</f>
        <v>13.92</v>
      </c>
      <c r="E20" s="174">
        <f>ROUND(VALUE(SUBSTITUTE(実質収支比率等に係る経年分析!I$47,"▲","-")),2)</f>
        <v>15.01</v>
      </c>
      <c r="F20" s="174">
        <f>ROUND(VALUE(SUBSTITUTE(実質収支比率等に係る経年分析!J$47,"▲","-")),2)</f>
        <v>14.02</v>
      </c>
    </row>
    <row r="21" spans="1:11" x14ac:dyDescent="0.15">
      <c r="A21" s="174" t="s">
        <v>54</v>
      </c>
      <c r="B21" s="174">
        <f>IF(ISNUMBER(VALUE(SUBSTITUTE(実質収支比率等に係る経年分析!F$49,"▲","-"))),ROUND(VALUE(SUBSTITUTE(実質収支比率等に係る経年分析!F$49,"▲","-")),2),NA())</f>
        <v>0.3</v>
      </c>
      <c r="C21" s="174">
        <f>IF(ISNUMBER(VALUE(SUBSTITUTE(実質収支比率等に係る経年分析!G$49,"▲","-"))),ROUND(VALUE(SUBSTITUTE(実質収支比率等に係る経年分析!G$49,"▲","-")),2),NA())</f>
        <v>1.32</v>
      </c>
      <c r="D21" s="174">
        <f>IF(ISNUMBER(VALUE(SUBSTITUTE(実質収支比率等に係る経年分析!H$49,"▲","-"))),ROUND(VALUE(SUBSTITUTE(実質収支比率等に係る経年分析!H$49,"▲","-")),2),NA())</f>
        <v>8.99</v>
      </c>
      <c r="E21" s="174">
        <f>IF(ISNUMBER(VALUE(SUBSTITUTE(実質収支比率等に係る経年分析!I$49,"▲","-"))),ROUND(VALUE(SUBSTITUTE(実質収支比率等に係る経年分析!I$49,"▲","-")),2),NA())</f>
        <v>-0.87</v>
      </c>
      <c r="F21" s="174">
        <f>IF(ISNUMBER(VALUE(SUBSTITUTE(実質収支比率等に係る経年分析!J$49,"▲","-"))),ROUND(VALUE(SUBSTITUTE(実質収支比率等に係る経年分析!J$49,"▲","-")),2),NA())</f>
        <v>-2.77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扇台土地区画整理事業特別会計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0.28000000000000003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15">
      <c r="A32" s="175" t="str">
        <f>IF(連結実質赤字比率に係る赤字・黒字の構成分析!C$38="",NA(),連結実質赤字比率に係る赤字・黒字の構成分析!C$38)</f>
        <v>入間市駅北口土地区画整理事業特別会計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1.1399999999999999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3.28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2.2999999999999998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4.4800000000000004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10.029999999999999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3401</v>
      </c>
      <c r="E42" s="176"/>
      <c r="F42" s="176"/>
      <c r="G42" s="176">
        <f>'実質公債費比率（分子）の構造'!L$52</f>
        <v>3287</v>
      </c>
      <c r="H42" s="176"/>
      <c r="I42" s="176"/>
      <c r="J42" s="176">
        <f>'実質公債費比率（分子）の構造'!M$52</f>
        <v>3341</v>
      </c>
      <c r="K42" s="176"/>
      <c r="L42" s="176"/>
      <c r="M42" s="176">
        <f>'実質公債費比率（分子）の構造'!N$52</f>
        <v>3273</v>
      </c>
      <c r="N42" s="176"/>
      <c r="O42" s="176"/>
      <c r="P42" s="176">
        <f>'実質公債費比率（分子）の構造'!O$52</f>
        <v>3083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144</v>
      </c>
      <c r="C45" s="176"/>
      <c r="D45" s="176"/>
      <c r="E45" s="176">
        <f>'実質公債費比率（分子）の構造'!L$49</f>
        <v>145</v>
      </c>
      <c r="F45" s="176"/>
      <c r="G45" s="176"/>
      <c r="H45" s="176">
        <f>'実質公債費比率（分子）の構造'!M$49</f>
        <v>187</v>
      </c>
      <c r="I45" s="176"/>
      <c r="J45" s="176"/>
      <c r="K45" s="176">
        <f>'実質公債費比率（分子）の構造'!N$49</f>
        <v>260</v>
      </c>
      <c r="L45" s="176"/>
      <c r="M45" s="176"/>
      <c r="N45" s="176">
        <f>'実質公債費比率（分子）の構造'!O$49</f>
        <v>206</v>
      </c>
      <c r="O45" s="176"/>
      <c r="P45" s="176"/>
    </row>
    <row r="46" spans="1:16" x14ac:dyDescent="0.15">
      <c r="A46" s="176" t="s">
        <v>64</v>
      </c>
      <c r="B46" s="176">
        <f>'実質公債費比率（分子）の構造'!K$48</f>
        <v>339</v>
      </c>
      <c r="C46" s="176"/>
      <c r="D46" s="176"/>
      <c r="E46" s="176">
        <f>'実質公債費比率（分子）の構造'!L$48</f>
        <v>330</v>
      </c>
      <c r="F46" s="176"/>
      <c r="G46" s="176"/>
      <c r="H46" s="176">
        <f>'実質公債費比率（分子）の構造'!M$48</f>
        <v>286</v>
      </c>
      <c r="I46" s="176"/>
      <c r="J46" s="176"/>
      <c r="K46" s="176">
        <f>'実質公債費比率（分子）の構造'!N$48</f>
        <v>279</v>
      </c>
      <c r="L46" s="176"/>
      <c r="M46" s="176"/>
      <c r="N46" s="176">
        <f>'実質公債費比率（分子）の構造'!O$48</f>
        <v>252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3452</v>
      </c>
      <c r="C49" s="176"/>
      <c r="D49" s="176"/>
      <c r="E49" s="176">
        <f>'実質公債費比率（分子）の構造'!L$45</f>
        <v>3654</v>
      </c>
      <c r="F49" s="176"/>
      <c r="G49" s="176"/>
      <c r="H49" s="176">
        <f>'実質公債費比率（分子）の構造'!M$45</f>
        <v>3819</v>
      </c>
      <c r="I49" s="176"/>
      <c r="J49" s="176"/>
      <c r="K49" s="176">
        <f>'実質公債費比率（分子）の構造'!N$45</f>
        <v>3892</v>
      </c>
      <c r="L49" s="176"/>
      <c r="M49" s="176"/>
      <c r="N49" s="176">
        <f>'実質公債費比率（分子）の構造'!O$45</f>
        <v>3699</v>
      </c>
      <c r="O49" s="176"/>
      <c r="P49" s="176"/>
    </row>
    <row r="50" spans="1:16" x14ac:dyDescent="0.15">
      <c r="A50" s="176" t="s">
        <v>67</v>
      </c>
      <c r="B50" s="176" t="e">
        <f>NA()</f>
        <v>#N/A</v>
      </c>
      <c r="C50" s="176">
        <f>IF(ISNUMBER('実質公債費比率（分子）の構造'!K$53),'実質公債費比率（分子）の構造'!K$53,NA())</f>
        <v>534</v>
      </c>
      <c r="D50" s="176" t="e">
        <f>NA()</f>
        <v>#N/A</v>
      </c>
      <c r="E50" s="176" t="e">
        <f>NA()</f>
        <v>#N/A</v>
      </c>
      <c r="F50" s="176">
        <f>IF(ISNUMBER('実質公債費比率（分子）の構造'!L$53),'実質公債費比率（分子）の構造'!L$53,NA())</f>
        <v>842</v>
      </c>
      <c r="G50" s="176" t="e">
        <f>NA()</f>
        <v>#N/A</v>
      </c>
      <c r="H50" s="176" t="e">
        <f>NA()</f>
        <v>#N/A</v>
      </c>
      <c r="I50" s="176">
        <f>IF(ISNUMBER('実質公債費比率（分子）の構造'!M$53),'実質公債費比率（分子）の構造'!M$53,NA())</f>
        <v>951</v>
      </c>
      <c r="J50" s="176" t="e">
        <f>NA()</f>
        <v>#N/A</v>
      </c>
      <c r="K50" s="176" t="e">
        <f>NA()</f>
        <v>#N/A</v>
      </c>
      <c r="L50" s="176">
        <f>IF(ISNUMBER('実質公債費比率（分子）の構造'!N$53),'実質公債費比率（分子）の構造'!N$53,NA())</f>
        <v>1158</v>
      </c>
      <c r="M50" s="176" t="e">
        <f>NA()</f>
        <v>#N/A</v>
      </c>
      <c r="N50" s="176" t="e">
        <f>NA()</f>
        <v>#N/A</v>
      </c>
      <c r="O50" s="176">
        <f>IF(ISNUMBER('実質公債費比率（分子）の構造'!O$53),'実質公債費比率（分子）の構造'!O$53,NA())</f>
        <v>1074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27292</v>
      </c>
      <c r="E56" s="175"/>
      <c r="F56" s="175"/>
      <c r="G56" s="175">
        <f>'将来負担比率（分子）の構造'!J$52</f>
        <v>26799</v>
      </c>
      <c r="H56" s="175"/>
      <c r="I56" s="175"/>
      <c r="J56" s="175">
        <f>'将来負担比率（分子）の構造'!K$52</f>
        <v>26600</v>
      </c>
      <c r="K56" s="175"/>
      <c r="L56" s="175"/>
      <c r="M56" s="175">
        <f>'将来負担比率（分子）の構造'!L$52</f>
        <v>25151</v>
      </c>
      <c r="N56" s="175"/>
      <c r="O56" s="175"/>
      <c r="P56" s="175">
        <f>'将来負担比率（分子）の構造'!M$52</f>
        <v>23954</v>
      </c>
    </row>
    <row r="57" spans="1:16" x14ac:dyDescent="0.15">
      <c r="A57" s="175" t="s">
        <v>42</v>
      </c>
      <c r="B57" s="175"/>
      <c r="C57" s="175"/>
      <c r="D57" s="175">
        <f>'将来負担比率（分子）の構造'!I$51</f>
        <v>5210</v>
      </c>
      <c r="E57" s="175"/>
      <c r="F57" s="175"/>
      <c r="G57" s="175">
        <f>'将来負担比率（分子）の構造'!J$51</f>
        <v>4674</v>
      </c>
      <c r="H57" s="175"/>
      <c r="I57" s="175"/>
      <c r="J57" s="175">
        <f>'将来負担比率（分子）の構造'!K$51</f>
        <v>4370</v>
      </c>
      <c r="K57" s="175"/>
      <c r="L57" s="175"/>
      <c r="M57" s="175">
        <f>'将来負担比率（分子）の構造'!L$51</f>
        <v>4236</v>
      </c>
      <c r="N57" s="175"/>
      <c r="O57" s="175"/>
      <c r="P57" s="175">
        <f>'将来負担比率（分子）の構造'!M$51</f>
        <v>4776</v>
      </c>
    </row>
    <row r="58" spans="1:16" x14ac:dyDescent="0.15">
      <c r="A58" s="175" t="s">
        <v>41</v>
      </c>
      <c r="B58" s="175"/>
      <c r="C58" s="175"/>
      <c r="D58" s="175">
        <f>'将来負担比率（分子）の構造'!I$50</f>
        <v>4698</v>
      </c>
      <c r="E58" s="175"/>
      <c r="F58" s="175"/>
      <c r="G58" s="175">
        <f>'将来負担比率（分子）の構造'!J$50</f>
        <v>4772</v>
      </c>
      <c r="H58" s="175"/>
      <c r="I58" s="175"/>
      <c r="J58" s="175">
        <f>'将来負担比率（分子）の構造'!K$50</f>
        <v>6775</v>
      </c>
      <c r="K58" s="175"/>
      <c r="L58" s="175"/>
      <c r="M58" s="175">
        <f>'将来負担比率（分子）の構造'!L$50</f>
        <v>7114</v>
      </c>
      <c r="N58" s="175"/>
      <c r="O58" s="175"/>
      <c r="P58" s="175">
        <f>'将来負担比率（分子）の構造'!M$50</f>
        <v>7117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31</v>
      </c>
      <c r="C61" s="175"/>
      <c r="D61" s="175"/>
      <c r="E61" s="175">
        <f>'将来負担比率（分子）の構造'!J$46</f>
        <v>14</v>
      </c>
      <c r="F61" s="175"/>
      <c r="G61" s="175"/>
      <c r="H61" s="175">
        <f>'将来負担比率（分子）の構造'!K$46</f>
        <v>11</v>
      </c>
      <c r="I61" s="175"/>
      <c r="J61" s="175"/>
      <c r="K61" s="175">
        <f>'将来負担比率（分子）の構造'!L$46</f>
        <v>8</v>
      </c>
      <c r="L61" s="175"/>
      <c r="M61" s="175"/>
      <c r="N61" s="175">
        <f>'将来負担比率（分子）の構造'!M$46</f>
        <v>19</v>
      </c>
      <c r="O61" s="175"/>
      <c r="P61" s="175"/>
    </row>
    <row r="62" spans="1:16" x14ac:dyDescent="0.15">
      <c r="A62" s="175" t="s">
        <v>35</v>
      </c>
      <c r="B62" s="175">
        <f>'将来負担比率（分子）の構造'!I$45</f>
        <v>4027</v>
      </c>
      <c r="C62" s="175"/>
      <c r="D62" s="175"/>
      <c r="E62" s="175">
        <f>'将来負担比率（分子）の構造'!J$45</f>
        <v>3458</v>
      </c>
      <c r="F62" s="175"/>
      <c r="G62" s="175"/>
      <c r="H62" s="175">
        <f>'将来負担比率（分子）の構造'!K$45</f>
        <v>3697</v>
      </c>
      <c r="I62" s="175"/>
      <c r="J62" s="175"/>
      <c r="K62" s="175">
        <f>'将来負担比率（分子）の構造'!L$45</f>
        <v>4044</v>
      </c>
      <c r="L62" s="175"/>
      <c r="M62" s="175"/>
      <c r="N62" s="175">
        <f>'将来負担比率（分子）の構造'!M$45</f>
        <v>4230</v>
      </c>
      <c r="O62" s="175"/>
      <c r="P62" s="175"/>
    </row>
    <row r="63" spans="1:16" x14ac:dyDescent="0.15">
      <c r="A63" s="175" t="s">
        <v>34</v>
      </c>
      <c r="B63" s="175">
        <f>'将来負担比率（分子）の構造'!I$44</f>
        <v>1449</v>
      </c>
      <c r="C63" s="175"/>
      <c r="D63" s="175"/>
      <c r="E63" s="175">
        <f>'将来負担比率（分子）の構造'!J$44</f>
        <v>1356</v>
      </c>
      <c r="F63" s="175"/>
      <c r="G63" s="175"/>
      <c r="H63" s="175">
        <f>'将来負担比率（分子）の構造'!K$44</f>
        <v>1221</v>
      </c>
      <c r="I63" s="175"/>
      <c r="J63" s="175"/>
      <c r="K63" s="175">
        <f>'将来負担比率（分子）の構造'!L$44</f>
        <v>1022</v>
      </c>
      <c r="L63" s="175"/>
      <c r="M63" s="175"/>
      <c r="N63" s="175">
        <f>'将来負担比率（分子）の構造'!M$44</f>
        <v>1098</v>
      </c>
      <c r="O63" s="175"/>
      <c r="P63" s="175"/>
    </row>
    <row r="64" spans="1:16" x14ac:dyDescent="0.15">
      <c r="A64" s="175" t="s">
        <v>33</v>
      </c>
      <c r="B64" s="175">
        <f>'将来負担比率（分子）の構造'!I$43</f>
        <v>2412</v>
      </c>
      <c r="C64" s="175"/>
      <c r="D64" s="175"/>
      <c r="E64" s="175">
        <f>'将来負担比率（分子）の構造'!J$43</f>
        <v>2285</v>
      </c>
      <c r="F64" s="175"/>
      <c r="G64" s="175"/>
      <c r="H64" s="175">
        <f>'将来負担比率（分子）の構造'!K$43</f>
        <v>2106</v>
      </c>
      <c r="I64" s="175"/>
      <c r="J64" s="175"/>
      <c r="K64" s="175">
        <f>'将来負担比率（分子）の構造'!L$43</f>
        <v>1912</v>
      </c>
      <c r="L64" s="175"/>
      <c r="M64" s="175"/>
      <c r="N64" s="175">
        <f>'将来負担比率（分子）の構造'!M$43</f>
        <v>1706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31809</v>
      </c>
      <c r="C66" s="175"/>
      <c r="D66" s="175"/>
      <c r="E66" s="175">
        <f>'将来負担比率（分子）の構造'!J$41</f>
        <v>31615</v>
      </c>
      <c r="F66" s="175"/>
      <c r="G66" s="175"/>
      <c r="H66" s="175">
        <f>'将来負担比率（分子）の構造'!K$41</f>
        <v>31836</v>
      </c>
      <c r="I66" s="175"/>
      <c r="J66" s="175"/>
      <c r="K66" s="175">
        <f>'将来負担比率（分子）の構造'!L$41</f>
        <v>30142</v>
      </c>
      <c r="L66" s="175"/>
      <c r="M66" s="175"/>
      <c r="N66" s="175">
        <f>'将来負担比率（分子）の構造'!M$41</f>
        <v>28923</v>
      </c>
      <c r="O66" s="175"/>
      <c r="P66" s="175"/>
    </row>
    <row r="67" spans="1:16" x14ac:dyDescent="0.15">
      <c r="A67" s="175" t="s">
        <v>71</v>
      </c>
      <c r="B67" s="175" t="e">
        <f>NA()</f>
        <v>#N/A</v>
      </c>
      <c r="C67" s="175">
        <f>IF(ISNUMBER('将来負担比率（分子）の構造'!I$53), IF('将来負担比率（分子）の構造'!I$53 &lt; 0, 0, '将来負担比率（分子）の構造'!I$53), NA())</f>
        <v>2527</v>
      </c>
      <c r="D67" s="175" t="e">
        <f>NA()</f>
        <v>#N/A</v>
      </c>
      <c r="E67" s="175" t="e">
        <f>NA()</f>
        <v>#N/A</v>
      </c>
      <c r="F67" s="175">
        <f>IF(ISNUMBER('将来負担比率（分子）の構造'!J$53), IF('将来負担比率（分子）の構造'!J$53 &lt; 0, 0, '将来負担比率（分子）の構造'!J$53), NA())</f>
        <v>2482</v>
      </c>
      <c r="G67" s="175" t="e">
        <f>NA()</f>
        <v>#N/A</v>
      </c>
      <c r="H67" s="175" t="e">
        <f>NA()</f>
        <v>#N/A</v>
      </c>
      <c r="I67" s="175">
        <f>IF(ISNUMBER('将来負担比率（分子）の構造'!K$53), IF('将来負担比率（分子）の構造'!K$53 &lt; 0, 0, '将来負担比率（分子）の構造'!K$53), NA())</f>
        <v>1125</v>
      </c>
      <c r="J67" s="175" t="e">
        <f>NA()</f>
        <v>#N/A</v>
      </c>
      <c r="K67" s="175" t="e">
        <f>NA()</f>
        <v>#N/A</v>
      </c>
      <c r="L67" s="175">
        <f>IF(ISNUMBER('将来負担比率（分子）の構造'!L$53), IF('将来負担比率（分子）の構造'!L$53 &lt; 0, 0, '将来負担比率（分子）の構造'!L$53), NA())</f>
        <v>627</v>
      </c>
      <c r="M67" s="175" t="e">
        <f>NA()</f>
        <v>#N/A</v>
      </c>
      <c r="N67" s="175" t="e">
        <f>NA()</f>
        <v>#N/A</v>
      </c>
      <c r="O67" s="175">
        <f>IF(ISNUMBER('将来負担比率（分子）の構造'!M$53), IF('将来負担比率（分子）の構造'!M$53 &lt; 0, 0, '将来負担比率（分子）の構造'!M$53), NA())</f>
        <v>129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3886</v>
      </c>
      <c r="C72" s="179">
        <f>基金残高に係る経年分析!G55</f>
        <v>4098</v>
      </c>
      <c r="D72" s="179">
        <f>基金残高に係る経年分析!H55</f>
        <v>3894</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1379</v>
      </c>
      <c r="C74" s="179">
        <f>基金残高に係る経年分析!G57</f>
        <v>1698</v>
      </c>
      <c r="D74" s="179">
        <f>基金残高に係る経年分析!H57</f>
        <v>1954</v>
      </c>
    </row>
  </sheetData>
  <sheetProtection algorithmName="SHA-512" hashValue="30BbSQLyBNL3lTgmO0vKrsoVcUkcscgrlsUhsLfTWsIOWPRT1dJCOaQUJzTK2YbXuoywikWNCb4gVse1Tb1PFQ==" saltValue="ZWYwva4doClw1vQdQSHZ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41" t="s">
        <v>202</v>
      </c>
      <c r="DI1" s="642"/>
      <c r="DJ1" s="642"/>
      <c r="DK1" s="642"/>
      <c r="DL1" s="642"/>
      <c r="DM1" s="642"/>
      <c r="DN1" s="643"/>
      <c r="DO1" s="214"/>
      <c r="DP1" s="641" t="s">
        <v>203</v>
      </c>
      <c r="DQ1" s="642"/>
      <c r="DR1" s="642"/>
      <c r="DS1" s="642"/>
      <c r="DT1" s="642"/>
      <c r="DU1" s="642"/>
      <c r="DV1" s="642"/>
      <c r="DW1" s="642"/>
      <c r="DX1" s="642"/>
      <c r="DY1" s="642"/>
      <c r="DZ1" s="642"/>
      <c r="EA1" s="642"/>
      <c r="EB1" s="642"/>
      <c r="EC1" s="643"/>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4" t="s">
        <v>205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206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4" t="s">
        <v>207</v>
      </c>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5"/>
      <c r="DY3" s="645"/>
      <c r="DZ3" s="645"/>
      <c r="EA3" s="645"/>
      <c r="EB3" s="645"/>
      <c r="EC3" s="646"/>
    </row>
    <row r="4" spans="2:143" ht="11.25" customHeight="1" x14ac:dyDescent="0.15">
      <c r="B4" s="644" t="s">
        <v>1</v>
      </c>
      <c r="C4" s="645"/>
      <c r="D4" s="645"/>
      <c r="E4" s="645"/>
      <c r="F4" s="645"/>
      <c r="G4" s="645"/>
      <c r="H4" s="645"/>
      <c r="I4" s="645"/>
      <c r="J4" s="645"/>
      <c r="K4" s="645"/>
      <c r="L4" s="645"/>
      <c r="M4" s="645"/>
      <c r="N4" s="645"/>
      <c r="O4" s="645"/>
      <c r="P4" s="645"/>
      <c r="Q4" s="646"/>
      <c r="R4" s="644" t="s">
        <v>208</v>
      </c>
      <c r="S4" s="645"/>
      <c r="T4" s="645"/>
      <c r="U4" s="645"/>
      <c r="V4" s="645"/>
      <c r="W4" s="645"/>
      <c r="X4" s="645"/>
      <c r="Y4" s="646"/>
      <c r="Z4" s="644" t="s">
        <v>209</v>
      </c>
      <c r="AA4" s="645"/>
      <c r="AB4" s="645"/>
      <c r="AC4" s="646"/>
      <c r="AD4" s="644" t="s">
        <v>210</v>
      </c>
      <c r="AE4" s="645"/>
      <c r="AF4" s="645"/>
      <c r="AG4" s="645"/>
      <c r="AH4" s="645"/>
      <c r="AI4" s="645"/>
      <c r="AJ4" s="645"/>
      <c r="AK4" s="646"/>
      <c r="AL4" s="644" t="s">
        <v>209</v>
      </c>
      <c r="AM4" s="645"/>
      <c r="AN4" s="645"/>
      <c r="AO4" s="646"/>
      <c r="AP4" s="647" t="s">
        <v>211</v>
      </c>
      <c r="AQ4" s="647"/>
      <c r="AR4" s="647"/>
      <c r="AS4" s="647"/>
      <c r="AT4" s="647"/>
      <c r="AU4" s="647"/>
      <c r="AV4" s="647"/>
      <c r="AW4" s="647"/>
      <c r="AX4" s="647"/>
      <c r="AY4" s="647"/>
      <c r="AZ4" s="647"/>
      <c r="BA4" s="647"/>
      <c r="BB4" s="647"/>
      <c r="BC4" s="647"/>
      <c r="BD4" s="647"/>
      <c r="BE4" s="647"/>
      <c r="BF4" s="647"/>
      <c r="BG4" s="647" t="s">
        <v>212</v>
      </c>
      <c r="BH4" s="647"/>
      <c r="BI4" s="647"/>
      <c r="BJ4" s="647"/>
      <c r="BK4" s="647"/>
      <c r="BL4" s="647"/>
      <c r="BM4" s="647"/>
      <c r="BN4" s="647"/>
      <c r="BO4" s="647" t="s">
        <v>209</v>
      </c>
      <c r="BP4" s="647"/>
      <c r="BQ4" s="647"/>
      <c r="BR4" s="647"/>
      <c r="BS4" s="647" t="s">
        <v>213</v>
      </c>
      <c r="BT4" s="647"/>
      <c r="BU4" s="647"/>
      <c r="BV4" s="647"/>
      <c r="BW4" s="647"/>
      <c r="BX4" s="647"/>
      <c r="BY4" s="647"/>
      <c r="BZ4" s="647"/>
      <c r="CA4" s="647"/>
      <c r="CB4" s="647"/>
      <c r="CD4" s="644" t="s">
        <v>214</v>
      </c>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645"/>
      <c r="EB4" s="645"/>
      <c r="EC4" s="646"/>
    </row>
    <row r="5" spans="2:143" ht="11.25" customHeight="1" x14ac:dyDescent="0.15">
      <c r="B5" s="648" t="s">
        <v>215</v>
      </c>
      <c r="C5" s="649"/>
      <c r="D5" s="649"/>
      <c r="E5" s="649"/>
      <c r="F5" s="649"/>
      <c r="G5" s="649"/>
      <c r="H5" s="649"/>
      <c r="I5" s="649"/>
      <c r="J5" s="649"/>
      <c r="K5" s="649"/>
      <c r="L5" s="649"/>
      <c r="M5" s="649"/>
      <c r="N5" s="649"/>
      <c r="O5" s="649"/>
      <c r="P5" s="649"/>
      <c r="Q5" s="650"/>
      <c r="R5" s="651">
        <v>21761325</v>
      </c>
      <c r="S5" s="652"/>
      <c r="T5" s="652"/>
      <c r="U5" s="652"/>
      <c r="V5" s="652"/>
      <c r="W5" s="652"/>
      <c r="X5" s="652"/>
      <c r="Y5" s="653"/>
      <c r="Z5" s="654">
        <v>44</v>
      </c>
      <c r="AA5" s="654"/>
      <c r="AB5" s="654"/>
      <c r="AC5" s="654"/>
      <c r="AD5" s="655">
        <v>20395453</v>
      </c>
      <c r="AE5" s="655"/>
      <c r="AF5" s="655"/>
      <c r="AG5" s="655"/>
      <c r="AH5" s="655"/>
      <c r="AI5" s="655"/>
      <c r="AJ5" s="655"/>
      <c r="AK5" s="655"/>
      <c r="AL5" s="656">
        <v>72.599999999999994</v>
      </c>
      <c r="AM5" s="657"/>
      <c r="AN5" s="657"/>
      <c r="AO5" s="658"/>
      <c r="AP5" s="648" t="s">
        <v>216</v>
      </c>
      <c r="AQ5" s="649"/>
      <c r="AR5" s="649"/>
      <c r="AS5" s="649"/>
      <c r="AT5" s="649"/>
      <c r="AU5" s="649"/>
      <c r="AV5" s="649"/>
      <c r="AW5" s="649"/>
      <c r="AX5" s="649"/>
      <c r="AY5" s="649"/>
      <c r="AZ5" s="649"/>
      <c r="BA5" s="649"/>
      <c r="BB5" s="649"/>
      <c r="BC5" s="649"/>
      <c r="BD5" s="649"/>
      <c r="BE5" s="649"/>
      <c r="BF5" s="650"/>
      <c r="BG5" s="662">
        <v>20395453</v>
      </c>
      <c r="BH5" s="663"/>
      <c r="BI5" s="663"/>
      <c r="BJ5" s="663"/>
      <c r="BK5" s="663"/>
      <c r="BL5" s="663"/>
      <c r="BM5" s="663"/>
      <c r="BN5" s="664"/>
      <c r="BO5" s="665">
        <v>93.7</v>
      </c>
      <c r="BP5" s="665"/>
      <c r="BQ5" s="665"/>
      <c r="BR5" s="665"/>
      <c r="BS5" s="666">
        <v>121072</v>
      </c>
      <c r="BT5" s="666"/>
      <c r="BU5" s="666"/>
      <c r="BV5" s="666"/>
      <c r="BW5" s="666"/>
      <c r="BX5" s="666"/>
      <c r="BY5" s="666"/>
      <c r="BZ5" s="666"/>
      <c r="CA5" s="666"/>
      <c r="CB5" s="670"/>
      <c r="CD5" s="644" t="s">
        <v>211</v>
      </c>
      <c r="CE5" s="645"/>
      <c r="CF5" s="645"/>
      <c r="CG5" s="645"/>
      <c r="CH5" s="645"/>
      <c r="CI5" s="645"/>
      <c r="CJ5" s="645"/>
      <c r="CK5" s="645"/>
      <c r="CL5" s="645"/>
      <c r="CM5" s="645"/>
      <c r="CN5" s="645"/>
      <c r="CO5" s="645"/>
      <c r="CP5" s="645"/>
      <c r="CQ5" s="646"/>
      <c r="CR5" s="644" t="s">
        <v>217</v>
      </c>
      <c r="CS5" s="645"/>
      <c r="CT5" s="645"/>
      <c r="CU5" s="645"/>
      <c r="CV5" s="645"/>
      <c r="CW5" s="645"/>
      <c r="CX5" s="645"/>
      <c r="CY5" s="646"/>
      <c r="CZ5" s="644" t="s">
        <v>209</v>
      </c>
      <c r="DA5" s="645"/>
      <c r="DB5" s="645"/>
      <c r="DC5" s="646"/>
      <c r="DD5" s="644" t="s">
        <v>218</v>
      </c>
      <c r="DE5" s="645"/>
      <c r="DF5" s="645"/>
      <c r="DG5" s="645"/>
      <c r="DH5" s="645"/>
      <c r="DI5" s="645"/>
      <c r="DJ5" s="645"/>
      <c r="DK5" s="645"/>
      <c r="DL5" s="645"/>
      <c r="DM5" s="645"/>
      <c r="DN5" s="645"/>
      <c r="DO5" s="645"/>
      <c r="DP5" s="646"/>
      <c r="DQ5" s="644" t="s">
        <v>219</v>
      </c>
      <c r="DR5" s="645"/>
      <c r="DS5" s="645"/>
      <c r="DT5" s="645"/>
      <c r="DU5" s="645"/>
      <c r="DV5" s="645"/>
      <c r="DW5" s="645"/>
      <c r="DX5" s="645"/>
      <c r="DY5" s="645"/>
      <c r="DZ5" s="645"/>
      <c r="EA5" s="645"/>
      <c r="EB5" s="645"/>
      <c r="EC5" s="646"/>
    </row>
    <row r="6" spans="2:143" ht="11.25" customHeight="1" x14ac:dyDescent="0.15">
      <c r="B6" s="659" t="s">
        <v>220</v>
      </c>
      <c r="C6" s="660"/>
      <c r="D6" s="660"/>
      <c r="E6" s="660"/>
      <c r="F6" s="660"/>
      <c r="G6" s="660"/>
      <c r="H6" s="660"/>
      <c r="I6" s="660"/>
      <c r="J6" s="660"/>
      <c r="K6" s="660"/>
      <c r="L6" s="660"/>
      <c r="M6" s="660"/>
      <c r="N6" s="660"/>
      <c r="O6" s="660"/>
      <c r="P6" s="660"/>
      <c r="Q6" s="661"/>
      <c r="R6" s="662">
        <v>319154</v>
      </c>
      <c r="S6" s="663"/>
      <c r="T6" s="663"/>
      <c r="U6" s="663"/>
      <c r="V6" s="663"/>
      <c r="W6" s="663"/>
      <c r="X6" s="663"/>
      <c r="Y6" s="664"/>
      <c r="Z6" s="665">
        <v>0.6</v>
      </c>
      <c r="AA6" s="665"/>
      <c r="AB6" s="665"/>
      <c r="AC6" s="665"/>
      <c r="AD6" s="666">
        <v>319154</v>
      </c>
      <c r="AE6" s="666"/>
      <c r="AF6" s="666"/>
      <c r="AG6" s="666"/>
      <c r="AH6" s="666"/>
      <c r="AI6" s="666"/>
      <c r="AJ6" s="666"/>
      <c r="AK6" s="666"/>
      <c r="AL6" s="667">
        <v>1.1000000000000001</v>
      </c>
      <c r="AM6" s="668"/>
      <c r="AN6" s="668"/>
      <c r="AO6" s="669"/>
      <c r="AP6" s="659" t="s">
        <v>221</v>
      </c>
      <c r="AQ6" s="660"/>
      <c r="AR6" s="660"/>
      <c r="AS6" s="660"/>
      <c r="AT6" s="660"/>
      <c r="AU6" s="660"/>
      <c r="AV6" s="660"/>
      <c r="AW6" s="660"/>
      <c r="AX6" s="660"/>
      <c r="AY6" s="660"/>
      <c r="AZ6" s="660"/>
      <c r="BA6" s="660"/>
      <c r="BB6" s="660"/>
      <c r="BC6" s="660"/>
      <c r="BD6" s="660"/>
      <c r="BE6" s="660"/>
      <c r="BF6" s="661"/>
      <c r="BG6" s="662">
        <v>20395453</v>
      </c>
      <c r="BH6" s="663"/>
      <c r="BI6" s="663"/>
      <c r="BJ6" s="663"/>
      <c r="BK6" s="663"/>
      <c r="BL6" s="663"/>
      <c r="BM6" s="663"/>
      <c r="BN6" s="664"/>
      <c r="BO6" s="665">
        <v>93.7</v>
      </c>
      <c r="BP6" s="665"/>
      <c r="BQ6" s="665"/>
      <c r="BR6" s="665"/>
      <c r="BS6" s="666">
        <v>121072</v>
      </c>
      <c r="BT6" s="666"/>
      <c r="BU6" s="666"/>
      <c r="BV6" s="666"/>
      <c r="BW6" s="666"/>
      <c r="BX6" s="666"/>
      <c r="BY6" s="666"/>
      <c r="BZ6" s="666"/>
      <c r="CA6" s="666"/>
      <c r="CB6" s="670"/>
      <c r="CD6" s="648" t="s">
        <v>222</v>
      </c>
      <c r="CE6" s="649"/>
      <c r="CF6" s="649"/>
      <c r="CG6" s="649"/>
      <c r="CH6" s="649"/>
      <c r="CI6" s="649"/>
      <c r="CJ6" s="649"/>
      <c r="CK6" s="649"/>
      <c r="CL6" s="649"/>
      <c r="CM6" s="649"/>
      <c r="CN6" s="649"/>
      <c r="CO6" s="649"/>
      <c r="CP6" s="649"/>
      <c r="CQ6" s="650"/>
      <c r="CR6" s="662">
        <v>252485</v>
      </c>
      <c r="CS6" s="663"/>
      <c r="CT6" s="663"/>
      <c r="CU6" s="663"/>
      <c r="CV6" s="663"/>
      <c r="CW6" s="663"/>
      <c r="CX6" s="663"/>
      <c r="CY6" s="664"/>
      <c r="CZ6" s="656">
        <v>0.5</v>
      </c>
      <c r="DA6" s="657"/>
      <c r="DB6" s="657"/>
      <c r="DC6" s="673"/>
      <c r="DD6" s="671" t="s">
        <v>122</v>
      </c>
      <c r="DE6" s="663"/>
      <c r="DF6" s="663"/>
      <c r="DG6" s="663"/>
      <c r="DH6" s="663"/>
      <c r="DI6" s="663"/>
      <c r="DJ6" s="663"/>
      <c r="DK6" s="663"/>
      <c r="DL6" s="663"/>
      <c r="DM6" s="663"/>
      <c r="DN6" s="663"/>
      <c r="DO6" s="663"/>
      <c r="DP6" s="664"/>
      <c r="DQ6" s="671">
        <v>252433</v>
      </c>
      <c r="DR6" s="663"/>
      <c r="DS6" s="663"/>
      <c r="DT6" s="663"/>
      <c r="DU6" s="663"/>
      <c r="DV6" s="663"/>
      <c r="DW6" s="663"/>
      <c r="DX6" s="663"/>
      <c r="DY6" s="663"/>
      <c r="DZ6" s="663"/>
      <c r="EA6" s="663"/>
      <c r="EB6" s="663"/>
      <c r="EC6" s="672"/>
    </row>
    <row r="7" spans="2:143" ht="11.25" customHeight="1" x14ac:dyDescent="0.15">
      <c r="B7" s="659" t="s">
        <v>223</v>
      </c>
      <c r="C7" s="660"/>
      <c r="D7" s="660"/>
      <c r="E7" s="660"/>
      <c r="F7" s="660"/>
      <c r="G7" s="660"/>
      <c r="H7" s="660"/>
      <c r="I7" s="660"/>
      <c r="J7" s="660"/>
      <c r="K7" s="660"/>
      <c r="L7" s="660"/>
      <c r="M7" s="660"/>
      <c r="N7" s="660"/>
      <c r="O7" s="660"/>
      <c r="P7" s="660"/>
      <c r="Q7" s="661"/>
      <c r="R7" s="662">
        <v>7210</v>
      </c>
      <c r="S7" s="663"/>
      <c r="T7" s="663"/>
      <c r="U7" s="663"/>
      <c r="V7" s="663"/>
      <c r="W7" s="663"/>
      <c r="X7" s="663"/>
      <c r="Y7" s="664"/>
      <c r="Z7" s="665">
        <v>0</v>
      </c>
      <c r="AA7" s="665"/>
      <c r="AB7" s="665"/>
      <c r="AC7" s="665"/>
      <c r="AD7" s="666">
        <v>7210</v>
      </c>
      <c r="AE7" s="666"/>
      <c r="AF7" s="666"/>
      <c r="AG7" s="666"/>
      <c r="AH7" s="666"/>
      <c r="AI7" s="666"/>
      <c r="AJ7" s="666"/>
      <c r="AK7" s="666"/>
      <c r="AL7" s="667">
        <v>0</v>
      </c>
      <c r="AM7" s="668"/>
      <c r="AN7" s="668"/>
      <c r="AO7" s="669"/>
      <c r="AP7" s="659" t="s">
        <v>224</v>
      </c>
      <c r="AQ7" s="660"/>
      <c r="AR7" s="660"/>
      <c r="AS7" s="660"/>
      <c r="AT7" s="660"/>
      <c r="AU7" s="660"/>
      <c r="AV7" s="660"/>
      <c r="AW7" s="660"/>
      <c r="AX7" s="660"/>
      <c r="AY7" s="660"/>
      <c r="AZ7" s="660"/>
      <c r="BA7" s="660"/>
      <c r="BB7" s="660"/>
      <c r="BC7" s="660"/>
      <c r="BD7" s="660"/>
      <c r="BE7" s="660"/>
      <c r="BF7" s="661"/>
      <c r="BG7" s="662">
        <v>9749449</v>
      </c>
      <c r="BH7" s="663"/>
      <c r="BI7" s="663"/>
      <c r="BJ7" s="663"/>
      <c r="BK7" s="663"/>
      <c r="BL7" s="663"/>
      <c r="BM7" s="663"/>
      <c r="BN7" s="664"/>
      <c r="BO7" s="665">
        <v>44.8</v>
      </c>
      <c r="BP7" s="665"/>
      <c r="BQ7" s="665"/>
      <c r="BR7" s="665"/>
      <c r="BS7" s="666">
        <v>121072</v>
      </c>
      <c r="BT7" s="666"/>
      <c r="BU7" s="666"/>
      <c r="BV7" s="666"/>
      <c r="BW7" s="666"/>
      <c r="BX7" s="666"/>
      <c r="BY7" s="666"/>
      <c r="BZ7" s="666"/>
      <c r="CA7" s="666"/>
      <c r="CB7" s="670"/>
      <c r="CD7" s="659" t="s">
        <v>225</v>
      </c>
      <c r="CE7" s="660"/>
      <c r="CF7" s="660"/>
      <c r="CG7" s="660"/>
      <c r="CH7" s="660"/>
      <c r="CI7" s="660"/>
      <c r="CJ7" s="660"/>
      <c r="CK7" s="660"/>
      <c r="CL7" s="660"/>
      <c r="CM7" s="660"/>
      <c r="CN7" s="660"/>
      <c r="CO7" s="660"/>
      <c r="CP7" s="660"/>
      <c r="CQ7" s="661"/>
      <c r="CR7" s="662">
        <v>5685930</v>
      </c>
      <c r="CS7" s="663"/>
      <c r="CT7" s="663"/>
      <c r="CU7" s="663"/>
      <c r="CV7" s="663"/>
      <c r="CW7" s="663"/>
      <c r="CX7" s="663"/>
      <c r="CY7" s="664"/>
      <c r="CZ7" s="665">
        <v>11.8</v>
      </c>
      <c r="DA7" s="665"/>
      <c r="DB7" s="665"/>
      <c r="DC7" s="665"/>
      <c r="DD7" s="671">
        <v>434364</v>
      </c>
      <c r="DE7" s="663"/>
      <c r="DF7" s="663"/>
      <c r="DG7" s="663"/>
      <c r="DH7" s="663"/>
      <c r="DI7" s="663"/>
      <c r="DJ7" s="663"/>
      <c r="DK7" s="663"/>
      <c r="DL7" s="663"/>
      <c r="DM7" s="663"/>
      <c r="DN7" s="663"/>
      <c r="DO7" s="663"/>
      <c r="DP7" s="664"/>
      <c r="DQ7" s="671">
        <v>4591441</v>
      </c>
      <c r="DR7" s="663"/>
      <c r="DS7" s="663"/>
      <c r="DT7" s="663"/>
      <c r="DU7" s="663"/>
      <c r="DV7" s="663"/>
      <c r="DW7" s="663"/>
      <c r="DX7" s="663"/>
      <c r="DY7" s="663"/>
      <c r="DZ7" s="663"/>
      <c r="EA7" s="663"/>
      <c r="EB7" s="663"/>
      <c r="EC7" s="672"/>
    </row>
    <row r="8" spans="2:143" ht="11.25" customHeight="1" x14ac:dyDescent="0.15">
      <c r="B8" s="659" t="s">
        <v>226</v>
      </c>
      <c r="C8" s="660"/>
      <c r="D8" s="660"/>
      <c r="E8" s="660"/>
      <c r="F8" s="660"/>
      <c r="G8" s="660"/>
      <c r="H8" s="660"/>
      <c r="I8" s="660"/>
      <c r="J8" s="660"/>
      <c r="K8" s="660"/>
      <c r="L8" s="660"/>
      <c r="M8" s="660"/>
      <c r="N8" s="660"/>
      <c r="O8" s="660"/>
      <c r="P8" s="660"/>
      <c r="Q8" s="661"/>
      <c r="R8" s="662">
        <v>131299</v>
      </c>
      <c r="S8" s="663"/>
      <c r="T8" s="663"/>
      <c r="U8" s="663"/>
      <c r="V8" s="663"/>
      <c r="W8" s="663"/>
      <c r="X8" s="663"/>
      <c r="Y8" s="664"/>
      <c r="Z8" s="665">
        <v>0.3</v>
      </c>
      <c r="AA8" s="665"/>
      <c r="AB8" s="665"/>
      <c r="AC8" s="665"/>
      <c r="AD8" s="666">
        <v>131299</v>
      </c>
      <c r="AE8" s="666"/>
      <c r="AF8" s="666"/>
      <c r="AG8" s="666"/>
      <c r="AH8" s="666"/>
      <c r="AI8" s="666"/>
      <c r="AJ8" s="666"/>
      <c r="AK8" s="666"/>
      <c r="AL8" s="667">
        <v>0.5</v>
      </c>
      <c r="AM8" s="668"/>
      <c r="AN8" s="668"/>
      <c r="AO8" s="669"/>
      <c r="AP8" s="659" t="s">
        <v>227</v>
      </c>
      <c r="AQ8" s="660"/>
      <c r="AR8" s="660"/>
      <c r="AS8" s="660"/>
      <c r="AT8" s="660"/>
      <c r="AU8" s="660"/>
      <c r="AV8" s="660"/>
      <c r="AW8" s="660"/>
      <c r="AX8" s="660"/>
      <c r="AY8" s="660"/>
      <c r="AZ8" s="660"/>
      <c r="BA8" s="660"/>
      <c r="BB8" s="660"/>
      <c r="BC8" s="660"/>
      <c r="BD8" s="660"/>
      <c r="BE8" s="660"/>
      <c r="BF8" s="661"/>
      <c r="BG8" s="662">
        <v>269641</v>
      </c>
      <c r="BH8" s="663"/>
      <c r="BI8" s="663"/>
      <c r="BJ8" s="663"/>
      <c r="BK8" s="663"/>
      <c r="BL8" s="663"/>
      <c r="BM8" s="663"/>
      <c r="BN8" s="664"/>
      <c r="BO8" s="665">
        <v>1.2</v>
      </c>
      <c r="BP8" s="665"/>
      <c r="BQ8" s="665"/>
      <c r="BR8" s="665"/>
      <c r="BS8" s="666" t="s">
        <v>122</v>
      </c>
      <c r="BT8" s="666"/>
      <c r="BU8" s="666"/>
      <c r="BV8" s="666"/>
      <c r="BW8" s="666"/>
      <c r="BX8" s="666"/>
      <c r="BY8" s="666"/>
      <c r="BZ8" s="666"/>
      <c r="CA8" s="666"/>
      <c r="CB8" s="670"/>
      <c r="CD8" s="659" t="s">
        <v>228</v>
      </c>
      <c r="CE8" s="660"/>
      <c r="CF8" s="660"/>
      <c r="CG8" s="660"/>
      <c r="CH8" s="660"/>
      <c r="CI8" s="660"/>
      <c r="CJ8" s="660"/>
      <c r="CK8" s="660"/>
      <c r="CL8" s="660"/>
      <c r="CM8" s="660"/>
      <c r="CN8" s="660"/>
      <c r="CO8" s="660"/>
      <c r="CP8" s="660"/>
      <c r="CQ8" s="661"/>
      <c r="CR8" s="662">
        <v>22091991</v>
      </c>
      <c r="CS8" s="663"/>
      <c r="CT8" s="663"/>
      <c r="CU8" s="663"/>
      <c r="CV8" s="663"/>
      <c r="CW8" s="663"/>
      <c r="CX8" s="663"/>
      <c r="CY8" s="664"/>
      <c r="CZ8" s="665">
        <v>45.8</v>
      </c>
      <c r="DA8" s="665"/>
      <c r="DB8" s="665"/>
      <c r="DC8" s="665"/>
      <c r="DD8" s="671">
        <v>51249</v>
      </c>
      <c r="DE8" s="663"/>
      <c r="DF8" s="663"/>
      <c r="DG8" s="663"/>
      <c r="DH8" s="663"/>
      <c r="DI8" s="663"/>
      <c r="DJ8" s="663"/>
      <c r="DK8" s="663"/>
      <c r="DL8" s="663"/>
      <c r="DM8" s="663"/>
      <c r="DN8" s="663"/>
      <c r="DO8" s="663"/>
      <c r="DP8" s="664"/>
      <c r="DQ8" s="671">
        <v>12680093</v>
      </c>
      <c r="DR8" s="663"/>
      <c r="DS8" s="663"/>
      <c r="DT8" s="663"/>
      <c r="DU8" s="663"/>
      <c r="DV8" s="663"/>
      <c r="DW8" s="663"/>
      <c r="DX8" s="663"/>
      <c r="DY8" s="663"/>
      <c r="DZ8" s="663"/>
      <c r="EA8" s="663"/>
      <c r="EB8" s="663"/>
      <c r="EC8" s="672"/>
    </row>
    <row r="9" spans="2:143" ht="11.25" customHeight="1" x14ac:dyDescent="0.15">
      <c r="B9" s="659" t="s">
        <v>229</v>
      </c>
      <c r="C9" s="660"/>
      <c r="D9" s="660"/>
      <c r="E9" s="660"/>
      <c r="F9" s="660"/>
      <c r="G9" s="660"/>
      <c r="H9" s="660"/>
      <c r="I9" s="660"/>
      <c r="J9" s="660"/>
      <c r="K9" s="660"/>
      <c r="L9" s="660"/>
      <c r="M9" s="660"/>
      <c r="N9" s="660"/>
      <c r="O9" s="660"/>
      <c r="P9" s="660"/>
      <c r="Q9" s="661"/>
      <c r="R9" s="662">
        <v>152457</v>
      </c>
      <c r="S9" s="663"/>
      <c r="T9" s="663"/>
      <c r="U9" s="663"/>
      <c r="V9" s="663"/>
      <c r="W9" s="663"/>
      <c r="X9" s="663"/>
      <c r="Y9" s="664"/>
      <c r="Z9" s="665">
        <v>0.3</v>
      </c>
      <c r="AA9" s="665"/>
      <c r="AB9" s="665"/>
      <c r="AC9" s="665"/>
      <c r="AD9" s="666">
        <v>152457</v>
      </c>
      <c r="AE9" s="666"/>
      <c r="AF9" s="666"/>
      <c r="AG9" s="666"/>
      <c r="AH9" s="666"/>
      <c r="AI9" s="666"/>
      <c r="AJ9" s="666"/>
      <c r="AK9" s="666"/>
      <c r="AL9" s="667">
        <v>0.5</v>
      </c>
      <c r="AM9" s="668"/>
      <c r="AN9" s="668"/>
      <c r="AO9" s="669"/>
      <c r="AP9" s="659" t="s">
        <v>230</v>
      </c>
      <c r="AQ9" s="660"/>
      <c r="AR9" s="660"/>
      <c r="AS9" s="660"/>
      <c r="AT9" s="660"/>
      <c r="AU9" s="660"/>
      <c r="AV9" s="660"/>
      <c r="AW9" s="660"/>
      <c r="AX9" s="660"/>
      <c r="AY9" s="660"/>
      <c r="AZ9" s="660"/>
      <c r="BA9" s="660"/>
      <c r="BB9" s="660"/>
      <c r="BC9" s="660"/>
      <c r="BD9" s="660"/>
      <c r="BE9" s="660"/>
      <c r="BF9" s="661"/>
      <c r="BG9" s="662">
        <v>8336386</v>
      </c>
      <c r="BH9" s="663"/>
      <c r="BI9" s="663"/>
      <c r="BJ9" s="663"/>
      <c r="BK9" s="663"/>
      <c r="BL9" s="663"/>
      <c r="BM9" s="663"/>
      <c r="BN9" s="664"/>
      <c r="BO9" s="665">
        <v>38.299999999999997</v>
      </c>
      <c r="BP9" s="665"/>
      <c r="BQ9" s="665"/>
      <c r="BR9" s="665"/>
      <c r="BS9" s="666" t="s">
        <v>122</v>
      </c>
      <c r="BT9" s="666"/>
      <c r="BU9" s="666"/>
      <c r="BV9" s="666"/>
      <c r="BW9" s="666"/>
      <c r="BX9" s="666"/>
      <c r="BY9" s="666"/>
      <c r="BZ9" s="666"/>
      <c r="CA9" s="666"/>
      <c r="CB9" s="670"/>
      <c r="CD9" s="659" t="s">
        <v>231</v>
      </c>
      <c r="CE9" s="660"/>
      <c r="CF9" s="660"/>
      <c r="CG9" s="660"/>
      <c r="CH9" s="660"/>
      <c r="CI9" s="660"/>
      <c r="CJ9" s="660"/>
      <c r="CK9" s="660"/>
      <c r="CL9" s="660"/>
      <c r="CM9" s="660"/>
      <c r="CN9" s="660"/>
      <c r="CO9" s="660"/>
      <c r="CP9" s="660"/>
      <c r="CQ9" s="661"/>
      <c r="CR9" s="662">
        <v>4380375</v>
      </c>
      <c r="CS9" s="663"/>
      <c r="CT9" s="663"/>
      <c r="CU9" s="663"/>
      <c r="CV9" s="663"/>
      <c r="CW9" s="663"/>
      <c r="CX9" s="663"/>
      <c r="CY9" s="664"/>
      <c r="CZ9" s="665">
        <v>9.1</v>
      </c>
      <c r="DA9" s="665"/>
      <c r="DB9" s="665"/>
      <c r="DC9" s="665"/>
      <c r="DD9" s="671">
        <v>53715</v>
      </c>
      <c r="DE9" s="663"/>
      <c r="DF9" s="663"/>
      <c r="DG9" s="663"/>
      <c r="DH9" s="663"/>
      <c r="DI9" s="663"/>
      <c r="DJ9" s="663"/>
      <c r="DK9" s="663"/>
      <c r="DL9" s="663"/>
      <c r="DM9" s="663"/>
      <c r="DN9" s="663"/>
      <c r="DO9" s="663"/>
      <c r="DP9" s="664"/>
      <c r="DQ9" s="671">
        <v>3441622</v>
      </c>
      <c r="DR9" s="663"/>
      <c r="DS9" s="663"/>
      <c r="DT9" s="663"/>
      <c r="DU9" s="663"/>
      <c r="DV9" s="663"/>
      <c r="DW9" s="663"/>
      <c r="DX9" s="663"/>
      <c r="DY9" s="663"/>
      <c r="DZ9" s="663"/>
      <c r="EA9" s="663"/>
      <c r="EB9" s="663"/>
      <c r="EC9" s="672"/>
    </row>
    <row r="10" spans="2:143" ht="11.25" customHeight="1" x14ac:dyDescent="0.15">
      <c r="B10" s="659" t="s">
        <v>232</v>
      </c>
      <c r="C10" s="660"/>
      <c r="D10" s="660"/>
      <c r="E10" s="660"/>
      <c r="F10" s="660"/>
      <c r="G10" s="660"/>
      <c r="H10" s="660"/>
      <c r="I10" s="660"/>
      <c r="J10" s="660"/>
      <c r="K10" s="660"/>
      <c r="L10" s="660"/>
      <c r="M10" s="660"/>
      <c r="N10" s="660"/>
      <c r="O10" s="660"/>
      <c r="P10" s="660"/>
      <c r="Q10" s="661"/>
      <c r="R10" s="662" t="s">
        <v>122</v>
      </c>
      <c r="S10" s="663"/>
      <c r="T10" s="663"/>
      <c r="U10" s="663"/>
      <c r="V10" s="663"/>
      <c r="W10" s="663"/>
      <c r="X10" s="663"/>
      <c r="Y10" s="664"/>
      <c r="Z10" s="665" t="s">
        <v>122</v>
      </c>
      <c r="AA10" s="665"/>
      <c r="AB10" s="665"/>
      <c r="AC10" s="665"/>
      <c r="AD10" s="666" t="s">
        <v>122</v>
      </c>
      <c r="AE10" s="666"/>
      <c r="AF10" s="666"/>
      <c r="AG10" s="666"/>
      <c r="AH10" s="666"/>
      <c r="AI10" s="666"/>
      <c r="AJ10" s="666"/>
      <c r="AK10" s="666"/>
      <c r="AL10" s="667" t="s">
        <v>122</v>
      </c>
      <c r="AM10" s="668"/>
      <c r="AN10" s="668"/>
      <c r="AO10" s="669"/>
      <c r="AP10" s="659" t="s">
        <v>233</v>
      </c>
      <c r="AQ10" s="660"/>
      <c r="AR10" s="660"/>
      <c r="AS10" s="660"/>
      <c r="AT10" s="660"/>
      <c r="AU10" s="660"/>
      <c r="AV10" s="660"/>
      <c r="AW10" s="660"/>
      <c r="AX10" s="660"/>
      <c r="AY10" s="660"/>
      <c r="AZ10" s="660"/>
      <c r="BA10" s="660"/>
      <c r="BB10" s="660"/>
      <c r="BC10" s="660"/>
      <c r="BD10" s="660"/>
      <c r="BE10" s="660"/>
      <c r="BF10" s="661"/>
      <c r="BG10" s="662">
        <v>411958</v>
      </c>
      <c r="BH10" s="663"/>
      <c r="BI10" s="663"/>
      <c r="BJ10" s="663"/>
      <c r="BK10" s="663"/>
      <c r="BL10" s="663"/>
      <c r="BM10" s="663"/>
      <c r="BN10" s="664"/>
      <c r="BO10" s="665">
        <v>1.9</v>
      </c>
      <c r="BP10" s="665"/>
      <c r="BQ10" s="665"/>
      <c r="BR10" s="665"/>
      <c r="BS10" s="666" t="s">
        <v>122</v>
      </c>
      <c r="BT10" s="666"/>
      <c r="BU10" s="666"/>
      <c r="BV10" s="666"/>
      <c r="BW10" s="666"/>
      <c r="BX10" s="666"/>
      <c r="BY10" s="666"/>
      <c r="BZ10" s="666"/>
      <c r="CA10" s="666"/>
      <c r="CB10" s="670"/>
      <c r="CD10" s="659" t="s">
        <v>234</v>
      </c>
      <c r="CE10" s="660"/>
      <c r="CF10" s="660"/>
      <c r="CG10" s="660"/>
      <c r="CH10" s="660"/>
      <c r="CI10" s="660"/>
      <c r="CJ10" s="660"/>
      <c r="CK10" s="660"/>
      <c r="CL10" s="660"/>
      <c r="CM10" s="660"/>
      <c r="CN10" s="660"/>
      <c r="CO10" s="660"/>
      <c r="CP10" s="660"/>
      <c r="CQ10" s="661"/>
      <c r="CR10" s="662">
        <v>6133</v>
      </c>
      <c r="CS10" s="663"/>
      <c r="CT10" s="663"/>
      <c r="CU10" s="663"/>
      <c r="CV10" s="663"/>
      <c r="CW10" s="663"/>
      <c r="CX10" s="663"/>
      <c r="CY10" s="664"/>
      <c r="CZ10" s="665">
        <v>0</v>
      </c>
      <c r="DA10" s="665"/>
      <c r="DB10" s="665"/>
      <c r="DC10" s="665"/>
      <c r="DD10" s="671" t="s">
        <v>122</v>
      </c>
      <c r="DE10" s="663"/>
      <c r="DF10" s="663"/>
      <c r="DG10" s="663"/>
      <c r="DH10" s="663"/>
      <c r="DI10" s="663"/>
      <c r="DJ10" s="663"/>
      <c r="DK10" s="663"/>
      <c r="DL10" s="663"/>
      <c r="DM10" s="663"/>
      <c r="DN10" s="663"/>
      <c r="DO10" s="663"/>
      <c r="DP10" s="664"/>
      <c r="DQ10" s="671">
        <v>3533</v>
      </c>
      <c r="DR10" s="663"/>
      <c r="DS10" s="663"/>
      <c r="DT10" s="663"/>
      <c r="DU10" s="663"/>
      <c r="DV10" s="663"/>
      <c r="DW10" s="663"/>
      <c r="DX10" s="663"/>
      <c r="DY10" s="663"/>
      <c r="DZ10" s="663"/>
      <c r="EA10" s="663"/>
      <c r="EB10" s="663"/>
      <c r="EC10" s="672"/>
    </row>
    <row r="11" spans="2:143" ht="11.25" customHeight="1" x14ac:dyDescent="0.15">
      <c r="B11" s="659" t="s">
        <v>235</v>
      </c>
      <c r="C11" s="660"/>
      <c r="D11" s="660"/>
      <c r="E11" s="660"/>
      <c r="F11" s="660"/>
      <c r="G11" s="660"/>
      <c r="H11" s="660"/>
      <c r="I11" s="660"/>
      <c r="J11" s="660"/>
      <c r="K11" s="660"/>
      <c r="L11" s="660"/>
      <c r="M11" s="660"/>
      <c r="N11" s="660"/>
      <c r="O11" s="660"/>
      <c r="P11" s="660"/>
      <c r="Q11" s="661"/>
      <c r="R11" s="662">
        <v>3334948</v>
      </c>
      <c r="S11" s="663"/>
      <c r="T11" s="663"/>
      <c r="U11" s="663"/>
      <c r="V11" s="663"/>
      <c r="W11" s="663"/>
      <c r="X11" s="663"/>
      <c r="Y11" s="664"/>
      <c r="Z11" s="667">
        <v>6.7</v>
      </c>
      <c r="AA11" s="668"/>
      <c r="AB11" s="668"/>
      <c r="AC11" s="674"/>
      <c r="AD11" s="671">
        <v>3334948</v>
      </c>
      <c r="AE11" s="663"/>
      <c r="AF11" s="663"/>
      <c r="AG11" s="663"/>
      <c r="AH11" s="663"/>
      <c r="AI11" s="663"/>
      <c r="AJ11" s="663"/>
      <c r="AK11" s="664"/>
      <c r="AL11" s="667">
        <v>11.9</v>
      </c>
      <c r="AM11" s="668"/>
      <c r="AN11" s="668"/>
      <c r="AO11" s="669"/>
      <c r="AP11" s="659" t="s">
        <v>236</v>
      </c>
      <c r="AQ11" s="660"/>
      <c r="AR11" s="660"/>
      <c r="AS11" s="660"/>
      <c r="AT11" s="660"/>
      <c r="AU11" s="660"/>
      <c r="AV11" s="660"/>
      <c r="AW11" s="660"/>
      <c r="AX11" s="660"/>
      <c r="AY11" s="660"/>
      <c r="AZ11" s="660"/>
      <c r="BA11" s="660"/>
      <c r="BB11" s="660"/>
      <c r="BC11" s="660"/>
      <c r="BD11" s="660"/>
      <c r="BE11" s="660"/>
      <c r="BF11" s="661"/>
      <c r="BG11" s="662">
        <v>731464</v>
      </c>
      <c r="BH11" s="663"/>
      <c r="BI11" s="663"/>
      <c r="BJ11" s="663"/>
      <c r="BK11" s="663"/>
      <c r="BL11" s="663"/>
      <c r="BM11" s="663"/>
      <c r="BN11" s="664"/>
      <c r="BO11" s="665">
        <v>3.4</v>
      </c>
      <c r="BP11" s="665"/>
      <c r="BQ11" s="665"/>
      <c r="BR11" s="665"/>
      <c r="BS11" s="666">
        <v>121072</v>
      </c>
      <c r="BT11" s="666"/>
      <c r="BU11" s="666"/>
      <c r="BV11" s="666"/>
      <c r="BW11" s="666"/>
      <c r="BX11" s="666"/>
      <c r="BY11" s="666"/>
      <c r="BZ11" s="666"/>
      <c r="CA11" s="666"/>
      <c r="CB11" s="670"/>
      <c r="CD11" s="659" t="s">
        <v>237</v>
      </c>
      <c r="CE11" s="660"/>
      <c r="CF11" s="660"/>
      <c r="CG11" s="660"/>
      <c r="CH11" s="660"/>
      <c r="CI11" s="660"/>
      <c r="CJ11" s="660"/>
      <c r="CK11" s="660"/>
      <c r="CL11" s="660"/>
      <c r="CM11" s="660"/>
      <c r="CN11" s="660"/>
      <c r="CO11" s="660"/>
      <c r="CP11" s="660"/>
      <c r="CQ11" s="661"/>
      <c r="CR11" s="662">
        <v>171193</v>
      </c>
      <c r="CS11" s="663"/>
      <c r="CT11" s="663"/>
      <c r="CU11" s="663"/>
      <c r="CV11" s="663"/>
      <c r="CW11" s="663"/>
      <c r="CX11" s="663"/>
      <c r="CY11" s="664"/>
      <c r="CZ11" s="665">
        <v>0.4</v>
      </c>
      <c r="DA11" s="665"/>
      <c r="DB11" s="665"/>
      <c r="DC11" s="665"/>
      <c r="DD11" s="671">
        <v>2659</v>
      </c>
      <c r="DE11" s="663"/>
      <c r="DF11" s="663"/>
      <c r="DG11" s="663"/>
      <c r="DH11" s="663"/>
      <c r="DI11" s="663"/>
      <c r="DJ11" s="663"/>
      <c r="DK11" s="663"/>
      <c r="DL11" s="663"/>
      <c r="DM11" s="663"/>
      <c r="DN11" s="663"/>
      <c r="DO11" s="663"/>
      <c r="DP11" s="664"/>
      <c r="DQ11" s="671">
        <v>155983</v>
      </c>
      <c r="DR11" s="663"/>
      <c r="DS11" s="663"/>
      <c r="DT11" s="663"/>
      <c r="DU11" s="663"/>
      <c r="DV11" s="663"/>
      <c r="DW11" s="663"/>
      <c r="DX11" s="663"/>
      <c r="DY11" s="663"/>
      <c r="DZ11" s="663"/>
      <c r="EA11" s="663"/>
      <c r="EB11" s="663"/>
      <c r="EC11" s="672"/>
    </row>
    <row r="12" spans="2:143" ht="11.25" customHeight="1" x14ac:dyDescent="0.15">
      <c r="B12" s="659" t="s">
        <v>238</v>
      </c>
      <c r="C12" s="660"/>
      <c r="D12" s="660"/>
      <c r="E12" s="660"/>
      <c r="F12" s="660"/>
      <c r="G12" s="660"/>
      <c r="H12" s="660"/>
      <c r="I12" s="660"/>
      <c r="J12" s="660"/>
      <c r="K12" s="660"/>
      <c r="L12" s="660"/>
      <c r="M12" s="660"/>
      <c r="N12" s="660"/>
      <c r="O12" s="660"/>
      <c r="P12" s="660"/>
      <c r="Q12" s="661"/>
      <c r="R12" s="662">
        <v>49355</v>
      </c>
      <c r="S12" s="663"/>
      <c r="T12" s="663"/>
      <c r="U12" s="663"/>
      <c r="V12" s="663"/>
      <c r="W12" s="663"/>
      <c r="X12" s="663"/>
      <c r="Y12" s="664"/>
      <c r="Z12" s="665">
        <v>0.1</v>
      </c>
      <c r="AA12" s="665"/>
      <c r="AB12" s="665"/>
      <c r="AC12" s="665"/>
      <c r="AD12" s="666">
        <v>49355</v>
      </c>
      <c r="AE12" s="666"/>
      <c r="AF12" s="666"/>
      <c r="AG12" s="666"/>
      <c r="AH12" s="666"/>
      <c r="AI12" s="666"/>
      <c r="AJ12" s="666"/>
      <c r="AK12" s="666"/>
      <c r="AL12" s="667">
        <v>0.2</v>
      </c>
      <c r="AM12" s="668"/>
      <c r="AN12" s="668"/>
      <c r="AO12" s="669"/>
      <c r="AP12" s="659" t="s">
        <v>239</v>
      </c>
      <c r="AQ12" s="660"/>
      <c r="AR12" s="660"/>
      <c r="AS12" s="660"/>
      <c r="AT12" s="660"/>
      <c r="AU12" s="660"/>
      <c r="AV12" s="660"/>
      <c r="AW12" s="660"/>
      <c r="AX12" s="660"/>
      <c r="AY12" s="660"/>
      <c r="AZ12" s="660"/>
      <c r="BA12" s="660"/>
      <c r="BB12" s="660"/>
      <c r="BC12" s="660"/>
      <c r="BD12" s="660"/>
      <c r="BE12" s="660"/>
      <c r="BF12" s="661"/>
      <c r="BG12" s="662">
        <v>9355599</v>
      </c>
      <c r="BH12" s="663"/>
      <c r="BI12" s="663"/>
      <c r="BJ12" s="663"/>
      <c r="BK12" s="663"/>
      <c r="BL12" s="663"/>
      <c r="BM12" s="663"/>
      <c r="BN12" s="664"/>
      <c r="BO12" s="665">
        <v>43</v>
      </c>
      <c r="BP12" s="665"/>
      <c r="BQ12" s="665"/>
      <c r="BR12" s="665"/>
      <c r="BS12" s="666" t="s">
        <v>122</v>
      </c>
      <c r="BT12" s="666"/>
      <c r="BU12" s="666"/>
      <c r="BV12" s="666"/>
      <c r="BW12" s="666"/>
      <c r="BX12" s="666"/>
      <c r="BY12" s="666"/>
      <c r="BZ12" s="666"/>
      <c r="CA12" s="666"/>
      <c r="CB12" s="670"/>
      <c r="CD12" s="659" t="s">
        <v>240</v>
      </c>
      <c r="CE12" s="660"/>
      <c r="CF12" s="660"/>
      <c r="CG12" s="660"/>
      <c r="CH12" s="660"/>
      <c r="CI12" s="660"/>
      <c r="CJ12" s="660"/>
      <c r="CK12" s="660"/>
      <c r="CL12" s="660"/>
      <c r="CM12" s="660"/>
      <c r="CN12" s="660"/>
      <c r="CO12" s="660"/>
      <c r="CP12" s="660"/>
      <c r="CQ12" s="661"/>
      <c r="CR12" s="662">
        <v>298492</v>
      </c>
      <c r="CS12" s="663"/>
      <c r="CT12" s="663"/>
      <c r="CU12" s="663"/>
      <c r="CV12" s="663"/>
      <c r="CW12" s="663"/>
      <c r="CX12" s="663"/>
      <c r="CY12" s="664"/>
      <c r="CZ12" s="665">
        <v>0.6</v>
      </c>
      <c r="DA12" s="665"/>
      <c r="DB12" s="665"/>
      <c r="DC12" s="665"/>
      <c r="DD12" s="671">
        <v>18472</v>
      </c>
      <c r="DE12" s="663"/>
      <c r="DF12" s="663"/>
      <c r="DG12" s="663"/>
      <c r="DH12" s="663"/>
      <c r="DI12" s="663"/>
      <c r="DJ12" s="663"/>
      <c r="DK12" s="663"/>
      <c r="DL12" s="663"/>
      <c r="DM12" s="663"/>
      <c r="DN12" s="663"/>
      <c r="DO12" s="663"/>
      <c r="DP12" s="664"/>
      <c r="DQ12" s="671">
        <v>285005</v>
      </c>
      <c r="DR12" s="663"/>
      <c r="DS12" s="663"/>
      <c r="DT12" s="663"/>
      <c r="DU12" s="663"/>
      <c r="DV12" s="663"/>
      <c r="DW12" s="663"/>
      <c r="DX12" s="663"/>
      <c r="DY12" s="663"/>
      <c r="DZ12" s="663"/>
      <c r="EA12" s="663"/>
      <c r="EB12" s="663"/>
      <c r="EC12" s="672"/>
    </row>
    <row r="13" spans="2:143" ht="11.25" customHeight="1" x14ac:dyDescent="0.15">
      <c r="B13" s="659" t="s">
        <v>241</v>
      </c>
      <c r="C13" s="660"/>
      <c r="D13" s="660"/>
      <c r="E13" s="660"/>
      <c r="F13" s="660"/>
      <c r="G13" s="660"/>
      <c r="H13" s="660"/>
      <c r="I13" s="660"/>
      <c r="J13" s="660"/>
      <c r="K13" s="660"/>
      <c r="L13" s="660"/>
      <c r="M13" s="660"/>
      <c r="N13" s="660"/>
      <c r="O13" s="660"/>
      <c r="P13" s="660"/>
      <c r="Q13" s="661"/>
      <c r="R13" s="662" t="s">
        <v>122</v>
      </c>
      <c r="S13" s="663"/>
      <c r="T13" s="663"/>
      <c r="U13" s="663"/>
      <c r="V13" s="663"/>
      <c r="W13" s="663"/>
      <c r="X13" s="663"/>
      <c r="Y13" s="664"/>
      <c r="Z13" s="665" t="s">
        <v>122</v>
      </c>
      <c r="AA13" s="665"/>
      <c r="AB13" s="665"/>
      <c r="AC13" s="665"/>
      <c r="AD13" s="666" t="s">
        <v>122</v>
      </c>
      <c r="AE13" s="666"/>
      <c r="AF13" s="666"/>
      <c r="AG13" s="666"/>
      <c r="AH13" s="666"/>
      <c r="AI13" s="666"/>
      <c r="AJ13" s="666"/>
      <c r="AK13" s="666"/>
      <c r="AL13" s="667" t="s">
        <v>122</v>
      </c>
      <c r="AM13" s="668"/>
      <c r="AN13" s="668"/>
      <c r="AO13" s="669"/>
      <c r="AP13" s="659" t="s">
        <v>242</v>
      </c>
      <c r="AQ13" s="660"/>
      <c r="AR13" s="660"/>
      <c r="AS13" s="660"/>
      <c r="AT13" s="660"/>
      <c r="AU13" s="660"/>
      <c r="AV13" s="660"/>
      <c r="AW13" s="660"/>
      <c r="AX13" s="660"/>
      <c r="AY13" s="660"/>
      <c r="AZ13" s="660"/>
      <c r="BA13" s="660"/>
      <c r="BB13" s="660"/>
      <c r="BC13" s="660"/>
      <c r="BD13" s="660"/>
      <c r="BE13" s="660"/>
      <c r="BF13" s="661"/>
      <c r="BG13" s="662">
        <v>9290872</v>
      </c>
      <c r="BH13" s="663"/>
      <c r="BI13" s="663"/>
      <c r="BJ13" s="663"/>
      <c r="BK13" s="663"/>
      <c r="BL13" s="663"/>
      <c r="BM13" s="663"/>
      <c r="BN13" s="664"/>
      <c r="BO13" s="665">
        <v>42.7</v>
      </c>
      <c r="BP13" s="665"/>
      <c r="BQ13" s="665"/>
      <c r="BR13" s="665"/>
      <c r="BS13" s="666" t="s">
        <v>122</v>
      </c>
      <c r="BT13" s="666"/>
      <c r="BU13" s="666"/>
      <c r="BV13" s="666"/>
      <c r="BW13" s="666"/>
      <c r="BX13" s="666"/>
      <c r="BY13" s="666"/>
      <c r="BZ13" s="666"/>
      <c r="CA13" s="666"/>
      <c r="CB13" s="670"/>
      <c r="CD13" s="659" t="s">
        <v>243</v>
      </c>
      <c r="CE13" s="660"/>
      <c r="CF13" s="660"/>
      <c r="CG13" s="660"/>
      <c r="CH13" s="660"/>
      <c r="CI13" s="660"/>
      <c r="CJ13" s="660"/>
      <c r="CK13" s="660"/>
      <c r="CL13" s="660"/>
      <c r="CM13" s="660"/>
      <c r="CN13" s="660"/>
      <c r="CO13" s="660"/>
      <c r="CP13" s="660"/>
      <c r="CQ13" s="661"/>
      <c r="CR13" s="662">
        <v>4430891</v>
      </c>
      <c r="CS13" s="663"/>
      <c r="CT13" s="663"/>
      <c r="CU13" s="663"/>
      <c r="CV13" s="663"/>
      <c r="CW13" s="663"/>
      <c r="CX13" s="663"/>
      <c r="CY13" s="664"/>
      <c r="CZ13" s="665">
        <v>9.1999999999999993</v>
      </c>
      <c r="DA13" s="665"/>
      <c r="DB13" s="665"/>
      <c r="DC13" s="665"/>
      <c r="DD13" s="671">
        <v>2663245</v>
      </c>
      <c r="DE13" s="663"/>
      <c r="DF13" s="663"/>
      <c r="DG13" s="663"/>
      <c r="DH13" s="663"/>
      <c r="DI13" s="663"/>
      <c r="DJ13" s="663"/>
      <c r="DK13" s="663"/>
      <c r="DL13" s="663"/>
      <c r="DM13" s="663"/>
      <c r="DN13" s="663"/>
      <c r="DO13" s="663"/>
      <c r="DP13" s="664"/>
      <c r="DQ13" s="671">
        <v>2167034</v>
      </c>
      <c r="DR13" s="663"/>
      <c r="DS13" s="663"/>
      <c r="DT13" s="663"/>
      <c r="DU13" s="663"/>
      <c r="DV13" s="663"/>
      <c r="DW13" s="663"/>
      <c r="DX13" s="663"/>
      <c r="DY13" s="663"/>
      <c r="DZ13" s="663"/>
      <c r="EA13" s="663"/>
      <c r="EB13" s="663"/>
      <c r="EC13" s="672"/>
    </row>
    <row r="14" spans="2:143" ht="11.25" customHeight="1" x14ac:dyDescent="0.15">
      <c r="B14" s="659" t="s">
        <v>244</v>
      </c>
      <c r="C14" s="660"/>
      <c r="D14" s="660"/>
      <c r="E14" s="660"/>
      <c r="F14" s="660"/>
      <c r="G14" s="660"/>
      <c r="H14" s="660"/>
      <c r="I14" s="660"/>
      <c r="J14" s="660"/>
      <c r="K14" s="660"/>
      <c r="L14" s="660"/>
      <c r="M14" s="660"/>
      <c r="N14" s="660"/>
      <c r="O14" s="660"/>
      <c r="P14" s="660"/>
      <c r="Q14" s="661"/>
      <c r="R14" s="662">
        <v>3236</v>
      </c>
      <c r="S14" s="663"/>
      <c r="T14" s="663"/>
      <c r="U14" s="663"/>
      <c r="V14" s="663"/>
      <c r="W14" s="663"/>
      <c r="X14" s="663"/>
      <c r="Y14" s="664"/>
      <c r="Z14" s="665">
        <v>0</v>
      </c>
      <c r="AA14" s="665"/>
      <c r="AB14" s="665"/>
      <c r="AC14" s="665"/>
      <c r="AD14" s="666">
        <v>3236</v>
      </c>
      <c r="AE14" s="666"/>
      <c r="AF14" s="666"/>
      <c r="AG14" s="666"/>
      <c r="AH14" s="666"/>
      <c r="AI14" s="666"/>
      <c r="AJ14" s="666"/>
      <c r="AK14" s="666"/>
      <c r="AL14" s="667">
        <v>0</v>
      </c>
      <c r="AM14" s="668"/>
      <c r="AN14" s="668"/>
      <c r="AO14" s="669"/>
      <c r="AP14" s="659" t="s">
        <v>245</v>
      </c>
      <c r="AQ14" s="660"/>
      <c r="AR14" s="660"/>
      <c r="AS14" s="660"/>
      <c r="AT14" s="660"/>
      <c r="AU14" s="660"/>
      <c r="AV14" s="660"/>
      <c r="AW14" s="660"/>
      <c r="AX14" s="660"/>
      <c r="AY14" s="660"/>
      <c r="AZ14" s="660"/>
      <c r="BA14" s="660"/>
      <c r="BB14" s="660"/>
      <c r="BC14" s="660"/>
      <c r="BD14" s="660"/>
      <c r="BE14" s="660"/>
      <c r="BF14" s="661"/>
      <c r="BG14" s="662">
        <v>360339</v>
      </c>
      <c r="BH14" s="663"/>
      <c r="BI14" s="663"/>
      <c r="BJ14" s="663"/>
      <c r="BK14" s="663"/>
      <c r="BL14" s="663"/>
      <c r="BM14" s="663"/>
      <c r="BN14" s="664"/>
      <c r="BO14" s="665">
        <v>1.7</v>
      </c>
      <c r="BP14" s="665"/>
      <c r="BQ14" s="665"/>
      <c r="BR14" s="665"/>
      <c r="BS14" s="666" t="s">
        <v>122</v>
      </c>
      <c r="BT14" s="666"/>
      <c r="BU14" s="666"/>
      <c r="BV14" s="666"/>
      <c r="BW14" s="666"/>
      <c r="BX14" s="666"/>
      <c r="BY14" s="666"/>
      <c r="BZ14" s="666"/>
      <c r="CA14" s="666"/>
      <c r="CB14" s="670"/>
      <c r="CD14" s="659" t="s">
        <v>246</v>
      </c>
      <c r="CE14" s="660"/>
      <c r="CF14" s="660"/>
      <c r="CG14" s="660"/>
      <c r="CH14" s="660"/>
      <c r="CI14" s="660"/>
      <c r="CJ14" s="660"/>
      <c r="CK14" s="660"/>
      <c r="CL14" s="660"/>
      <c r="CM14" s="660"/>
      <c r="CN14" s="660"/>
      <c r="CO14" s="660"/>
      <c r="CP14" s="660"/>
      <c r="CQ14" s="661"/>
      <c r="CR14" s="662">
        <v>1981827</v>
      </c>
      <c r="CS14" s="663"/>
      <c r="CT14" s="663"/>
      <c r="CU14" s="663"/>
      <c r="CV14" s="663"/>
      <c r="CW14" s="663"/>
      <c r="CX14" s="663"/>
      <c r="CY14" s="664"/>
      <c r="CZ14" s="665">
        <v>4.0999999999999996</v>
      </c>
      <c r="DA14" s="665"/>
      <c r="DB14" s="665"/>
      <c r="DC14" s="665"/>
      <c r="DD14" s="671">
        <v>45966</v>
      </c>
      <c r="DE14" s="663"/>
      <c r="DF14" s="663"/>
      <c r="DG14" s="663"/>
      <c r="DH14" s="663"/>
      <c r="DI14" s="663"/>
      <c r="DJ14" s="663"/>
      <c r="DK14" s="663"/>
      <c r="DL14" s="663"/>
      <c r="DM14" s="663"/>
      <c r="DN14" s="663"/>
      <c r="DO14" s="663"/>
      <c r="DP14" s="664"/>
      <c r="DQ14" s="671">
        <v>1893761</v>
      </c>
      <c r="DR14" s="663"/>
      <c r="DS14" s="663"/>
      <c r="DT14" s="663"/>
      <c r="DU14" s="663"/>
      <c r="DV14" s="663"/>
      <c r="DW14" s="663"/>
      <c r="DX14" s="663"/>
      <c r="DY14" s="663"/>
      <c r="DZ14" s="663"/>
      <c r="EA14" s="663"/>
      <c r="EB14" s="663"/>
      <c r="EC14" s="672"/>
    </row>
    <row r="15" spans="2:143" ht="11.25" customHeight="1" x14ac:dyDescent="0.15">
      <c r="B15" s="659" t="s">
        <v>247</v>
      </c>
      <c r="C15" s="660"/>
      <c r="D15" s="660"/>
      <c r="E15" s="660"/>
      <c r="F15" s="660"/>
      <c r="G15" s="660"/>
      <c r="H15" s="660"/>
      <c r="I15" s="660"/>
      <c r="J15" s="660"/>
      <c r="K15" s="660"/>
      <c r="L15" s="660"/>
      <c r="M15" s="660"/>
      <c r="N15" s="660"/>
      <c r="O15" s="660"/>
      <c r="P15" s="660"/>
      <c r="Q15" s="661"/>
      <c r="R15" s="662" t="s">
        <v>122</v>
      </c>
      <c r="S15" s="663"/>
      <c r="T15" s="663"/>
      <c r="U15" s="663"/>
      <c r="V15" s="663"/>
      <c r="W15" s="663"/>
      <c r="X15" s="663"/>
      <c r="Y15" s="664"/>
      <c r="Z15" s="665" t="s">
        <v>122</v>
      </c>
      <c r="AA15" s="665"/>
      <c r="AB15" s="665"/>
      <c r="AC15" s="665"/>
      <c r="AD15" s="666" t="s">
        <v>122</v>
      </c>
      <c r="AE15" s="666"/>
      <c r="AF15" s="666"/>
      <c r="AG15" s="666"/>
      <c r="AH15" s="666"/>
      <c r="AI15" s="666"/>
      <c r="AJ15" s="666"/>
      <c r="AK15" s="666"/>
      <c r="AL15" s="667" t="s">
        <v>122</v>
      </c>
      <c r="AM15" s="668"/>
      <c r="AN15" s="668"/>
      <c r="AO15" s="669"/>
      <c r="AP15" s="659" t="s">
        <v>248</v>
      </c>
      <c r="AQ15" s="660"/>
      <c r="AR15" s="660"/>
      <c r="AS15" s="660"/>
      <c r="AT15" s="660"/>
      <c r="AU15" s="660"/>
      <c r="AV15" s="660"/>
      <c r="AW15" s="660"/>
      <c r="AX15" s="660"/>
      <c r="AY15" s="660"/>
      <c r="AZ15" s="660"/>
      <c r="BA15" s="660"/>
      <c r="BB15" s="660"/>
      <c r="BC15" s="660"/>
      <c r="BD15" s="660"/>
      <c r="BE15" s="660"/>
      <c r="BF15" s="661"/>
      <c r="BG15" s="662">
        <v>930064</v>
      </c>
      <c r="BH15" s="663"/>
      <c r="BI15" s="663"/>
      <c r="BJ15" s="663"/>
      <c r="BK15" s="663"/>
      <c r="BL15" s="663"/>
      <c r="BM15" s="663"/>
      <c r="BN15" s="664"/>
      <c r="BO15" s="665">
        <v>4.3</v>
      </c>
      <c r="BP15" s="665"/>
      <c r="BQ15" s="665"/>
      <c r="BR15" s="665"/>
      <c r="BS15" s="666" t="s">
        <v>122</v>
      </c>
      <c r="BT15" s="666"/>
      <c r="BU15" s="666"/>
      <c r="BV15" s="666"/>
      <c r="BW15" s="666"/>
      <c r="BX15" s="666"/>
      <c r="BY15" s="666"/>
      <c r="BZ15" s="666"/>
      <c r="CA15" s="666"/>
      <c r="CB15" s="670"/>
      <c r="CD15" s="659" t="s">
        <v>249</v>
      </c>
      <c r="CE15" s="660"/>
      <c r="CF15" s="660"/>
      <c r="CG15" s="660"/>
      <c r="CH15" s="660"/>
      <c r="CI15" s="660"/>
      <c r="CJ15" s="660"/>
      <c r="CK15" s="660"/>
      <c r="CL15" s="660"/>
      <c r="CM15" s="660"/>
      <c r="CN15" s="660"/>
      <c r="CO15" s="660"/>
      <c r="CP15" s="660"/>
      <c r="CQ15" s="661"/>
      <c r="CR15" s="662">
        <v>5265473</v>
      </c>
      <c r="CS15" s="663"/>
      <c r="CT15" s="663"/>
      <c r="CU15" s="663"/>
      <c r="CV15" s="663"/>
      <c r="CW15" s="663"/>
      <c r="CX15" s="663"/>
      <c r="CY15" s="664"/>
      <c r="CZ15" s="665">
        <v>10.9</v>
      </c>
      <c r="DA15" s="665"/>
      <c r="DB15" s="665"/>
      <c r="DC15" s="665"/>
      <c r="DD15" s="671">
        <v>571277</v>
      </c>
      <c r="DE15" s="663"/>
      <c r="DF15" s="663"/>
      <c r="DG15" s="663"/>
      <c r="DH15" s="663"/>
      <c r="DI15" s="663"/>
      <c r="DJ15" s="663"/>
      <c r="DK15" s="663"/>
      <c r="DL15" s="663"/>
      <c r="DM15" s="663"/>
      <c r="DN15" s="663"/>
      <c r="DO15" s="663"/>
      <c r="DP15" s="664"/>
      <c r="DQ15" s="671">
        <v>4052583</v>
      </c>
      <c r="DR15" s="663"/>
      <c r="DS15" s="663"/>
      <c r="DT15" s="663"/>
      <c r="DU15" s="663"/>
      <c r="DV15" s="663"/>
      <c r="DW15" s="663"/>
      <c r="DX15" s="663"/>
      <c r="DY15" s="663"/>
      <c r="DZ15" s="663"/>
      <c r="EA15" s="663"/>
      <c r="EB15" s="663"/>
      <c r="EC15" s="672"/>
    </row>
    <row r="16" spans="2:143" ht="11.25" customHeight="1" x14ac:dyDescent="0.15">
      <c r="B16" s="659" t="s">
        <v>250</v>
      </c>
      <c r="C16" s="660"/>
      <c r="D16" s="660"/>
      <c r="E16" s="660"/>
      <c r="F16" s="660"/>
      <c r="G16" s="660"/>
      <c r="H16" s="660"/>
      <c r="I16" s="660"/>
      <c r="J16" s="660"/>
      <c r="K16" s="660"/>
      <c r="L16" s="660"/>
      <c r="M16" s="660"/>
      <c r="N16" s="660"/>
      <c r="O16" s="660"/>
      <c r="P16" s="660"/>
      <c r="Q16" s="661"/>
      <c r="R16" s="662">
        <v>57206</v>
      </c>
      <c r="S16" s="663"/>
      <c r="T16" s="663"/>
      <c r="U16" s="663"/>
      <c r="V16" s="663"/>
      <c r="W16" s="663"/>
      <c r="X16" s="663"/>
      <c r="Y16" s="664"/>
      <c r="Z16" s="665">
        <v>0.1</v>
      </c>
      <c r="AA16" s="665"/>
      <c r="AB16" s="665"/>
      <c r="AC16" s="665"/>
      <c r="AD16" s="666">
        <v>57206</v>
      </c>
      <c r="AE16" s="666"/>
      <c r="AF16" s="666"/>
      <c r="AG16" s="666"/>
      <c r="AH16" s="666"/>
      <c r="AI16" s="666"/>
      <c r="AJ16" s="666"/>
      <c r="AK16" s="666"/>
      <c r="AL16" s="667">
        <v>0.2</v>
      </c>
      <c r="AM16" s="668"/>
      <c r="AN16" s="668"/>
      <c r="AO16" s="669"/>
      <c r="AP16" s="659" t="s">
        <v>251</v>
      </c>
      <c r="AQ16" s="660"/>
      <c r="AR16" s="660"/>
      <c r="AS16" s="660"/>
      <c r="AT16" s="660"/>
      <c r="AU16" s="660"/>
      <c r="AV16" s="660"/>
      <c r="AW16" s="660"/>
      <c r="AX16" s="660"/>
      <c r="AY16" s="660"/>
      <c r="AZ16" s="660"/>
      <c r="BA16" s="660"/>
      <c r="BB16" s="660"/>
      <c r="BC16" s="660"/>
      <c r="BD16" s="660"/>
      <c r="BE16" s="660"/>
      <c r="BF16" s="661"/>
      <c r="BG16" s="662">
        <v>2</v>
      </c>
      <c r="BH16" s="663"/>
      <c r="BI16" s="663"/>
      <c r="BJ16" s="663"/>
      <c r="BK16" s="663"/>
      <c r="BL16" s="663"/>
      <c r="BM16" s="663"/>
      <c r="BN16" s="664"/>
      <c r="BO16" s="665">
        <v>0</v>
      </c>
      <c r="BP16" s="665"/>
      <c r="BQ16" s="665"/>
      <c r="BR16" s="665"/>
      <c r="BS16" s="666" t="s">
        <v>122</v>
      </c>
      <c r="BT16" s="666"/>
      <c r="BU16" s="666"/>
      <c r="BV16" s="666"/>
      <c r="BW16" s="666"/>
      <c r="BX16" s="666"/>
      <c r="BY16" s="666"/>
      <c r="BZ16" s="666"/>
      <c r="CA16" s="666"/>
      <c r="CB16" s="670"/>
      <c r="CD16" s="659" t="s">
        <v>252</v>
      </c>
      <c r="CE16" s="660"/>
      <c r="CF16" s="660"/>
      <c r="CG16" s="660"/>
      <c r="CH16" s="660"/>
      <c r="CI16" s="660"/>
      <c r="CJ16" s="660"/>
      <c r="CK16" s="660"/>
      <c r="CL16" s="660"/>
      <c r="CM16" s="660"/>
      <c r="CN16" s="660"/>
      <c r="CO16" s="660"/>
      <c r="CP16" s="660"/>
      <c r="CQ16" s="661"/>
      <c r="CR16" s="662" t="s">
        <v>122</v>
      </c>
      <c r="CS16" s="663"/>
      <c r="CT16" s="663"/>
      <c r="CU16" s="663"/>
      <c r="CV16" s="663"/>
      <c r="CW16" s="663"/>
      <c r="CX16" s="663"/>
      <c r="CY16" s="664"/>
      <c r="CZ16" s="665" t="s">
        <v>122</v>
      </c>
      <c r="DA16" s="665"/>
      <c r="DB16" s="665"/>
      <c r="DC16" s="665"/>
      <c r="DD16" s="671" t="s">
        <v>122</v>
      </c>
      <c r="DE16" s="663"/>
      <c r="DF16" s="663"/>
      <c r="DG16" s="663"/>
      <c r="DH16" s="663"/>
      <c r="DI16" s="663"/>
      <c r="DJ16" s="663"/>
      <c r="DK16" s="663"/>
      <c r="DL16" s="663"/>
      <c r="DM16" s="663"/>
      <c r="DN16" s="663"/>
      <c r="DO16" s="663"/>
      <c r="DP16" s="664"/>
      <c r="DQ16" s="671" t="s">
        <v>122</v>
      </c>
      <c r="DR16" s="663"/>
      <c r="DS16" s="663"/>
      <c r="DT16" s="663"/>
      <c r="DU16" s="663"/>
      <c r="DV16" s="663"/>
      <c r="DW16" s="663"/>
      <c r="DX16" s="663"/>
      <c r="DY16" s="663"/>
      <c r="DZ16" s="663"/>
      <c r="EA16" s="663"/>
      <c r="EB16" s="663"/>
      <c r="EC16" s="672"/>
    </row>
    <row r="17" spans="2:133" ht="11.25" customHeight="1" x14ac:dyDescent="0.15">
      <c r="B17" s="659" t="s">
        <v>253</v>
      </c>
      <c r="C17" s="660"/>
      <c r="D17" s="660"/>
      <c r="E17" s="660"/>
      <c r="F17" s="660"/>
      <c r="G17" s="660"/>
      <c r="H17" s="660"/>
      <c r="I17" s="660"/>
      <c r="J17" s="660"/>
      <c r="K17" s="660"/>
      <c r="L17" s="660"/>
      <c r="M17" s="660"/>
      <c r="N17" s="660"/>
      <c r="O17" s="660"/>
      <c r="P17" s="660"/>
      <c r="Q17" s="661"/>
      <c r="R17" s="662">
        <v>251035</v>
      </c>
      <c r="S17" s="663"/>
      <c r="T17" s="663"/>
      <c r="U17" s="663"/>
      <c r="V17" s="663"/>
      <c r="W17" s="663"/>
      <c r="X17" s="663"/>
      <c r="Y17" s="664"/>
      <c r="Z17" s="665">
        <v>0.5</v>
      </c>
      <c r="AA17" s="665"/>
      <c r="AB17" s="665"/>
      <c r="AC17" s="665"/>
      <c r="AD17" s="666">
        <v>251035</v>
      </c>
      <c r="AE17" s="666"/>
      <c r="AF17" s="666"/>
      <c r="AG17" s="666"/>
      <c r="AH17" s="666"/>
      <c r="AI17" s="666"/>
      <c r="AJ17" s="666"/>
      <c r="AK17" s="666"/>
      <c r="AL17" s="667">
        <v>0.9</v>
      </c>
      <c r="AM17" s="668"/>
      <c r="AN17" s="668"/>
      <c r="AO17" s="669"/>
      <c r="AP17" s="659" t="s">
        <v>254</v>
      </c>
      <c r="AQ17" s="660"/>
      <c r="AR17" s="660"/>
      <c r="AS17" s="660"/>
      <c r="AT17" s="660"/>
      <c r="AU17" s="660"/>
      <c r="AV17" s="660"/>
      <c r="AW17" s="660"/>
      <c r="AX17" s="660"/>
      <c r="AY17" s="660"/>
      <c r="AZ17" s="660"/>
      <c r="BA17" s="660"/>
      <c r="BB17" s="660"/>
      <c r="BC17" s="660"/>
      <c r="BD17" s="660"/>
      <c r="BE17" s="660"/>
      <c r="BF17" s="661"/>
      <c r="BG17" s="662" t="s">
        <v>122</v>
      </c>
      <c r="BH17" s="663"/>
      <c r="BI17" s="663"/>
      <c r="BJ17" s="663"/>
      <c r="BK17" s="663"/>
      <c r="BL17" s="663"/>
      <c r="BM17" s="663"/>
      <c r="BN17" s="664"/>
      <c r="BO17" s="665" t="s">
        <v>122</v>
      </c>
      <c r="BP17" s="665"/>
      <c r="BQ17" s="665"/>
      <c r="BR17" s="665"/>
      <c r="BS17" s="666" t="s">
        <v>122</v>
      </c>
      <c r="BT17" s="666"/>
      <c r="BU17" s="666"/>
      <c r="BV17" s="666"/>
      <c r="BW17" s="666"/>
      <c r="BX17" s="666"/>
      <c r="BY17" s="666"/>
      <c r="BZ17" s="666"/>
      <c r="CA17" s="666"/>
      <c r="CB17" s="670"/>
      <c r="CD17" s="659" t="s">
        <v>255</v>
      </c>
      <c r="CE17" s="660"/>
      <c r="CF17" s="660"/>
      <c r="CG17" s="660"/>
      <c r="CH17" s="660"/>
      <c r="CI17" s="660"/>
      <c r="CJ17" s="660"/>
      <c r="CK17" s="660"/>
      <c r="CL17" s="660"/>
      <c r="CM17" s="660"/>
      <c r="CN17" s="660"/>
      <c r="CO17" s="660"/>
      <c r="CP17" s="660"/>
      <c r="CQ17" s="661"/>
      <c r="CR17" s="662">
        <v>3699089</v>
      </c>
      <c r="CS17" s="663"/>
      <c r="CT17" s="663"/>
      <c r="CU17" s="663"/>
      <c r="CV17" s="663"/>
      <c r="CW17" s="663"/>
      <c r="CX17" s="663"/>
      <c r="CY17" s="664"/>
      <c r="CZ17" s="665">
        <v>7.7</v>
      </c>
      <c r="DA17" s="665"/>
      <c r="DB17" s="665"/>
      <c r="DC17" s="665"/>
      <c r="DD17" s="671" t="s">
        <v>122</v>
      </c>
      <c r="DE17" s="663"/>
      <c r="DF17" s="663"/>
      <c r="DG17" s="663"/>
      <c r="DH17" s="663"/>
      <c r="DI17" s="663"/>
      <c r="DJ17" s="663"/>
      <c r="DK17" s="663"/>
      <c r="DL17" s="663"/>
      <c r="DM17" s="663"/>
      <c r="DN17" s="663"/>
      <c r="DO17" s="663"/>
      <c r="DP17" s="664"/>
      <c r="DQ17" s="671">
        <v>3699089</v>
      </c>
      <c r="DR17" s="663"/>
      <c r="DS17" s="663"/>
      <c r="DT17" s="663"/>
      <c r="DU17" s="663"/>
      <c r="DV17" s="663"/>
      <c r="DW17" s="663"/>
      <c r="DX17" s="663"/>
      <c r="DY17" s="663"/>
      <c r="DZ17" s="663"/>
      <c r="EA17" s="663"/>
      <c r="EB17" s="663"/>
      <c r="EC17" s="672"/>
    </row>
    <row r="18" spans="2:133" ht="11.25" customHeight="1" x14ac:dyDescent="0.15">
      <c r="B18" s="659" t="s">
        <v>256</v>
      </c>
      <c r="C18" s="660"/>
      <c r="D18" s="660"/>
      <c r="E18" s="660"/>
      <c r="F18" s="660"/>
      <c r="G18" s="660"/>
      <c r="H18" s="660"/>
      <c r="I18" s="660"/>
      <c r="J18" s="660"/>
      <c r="K18" s="660"/>
      <c r="L18" s="660"/>
      <c r="M18" s="660"/>
      <c r="N18" s="660"/>
      <c r="O18" s="660"/>
      <c r="P18" s="660"/>
      <c r="Q18" s="661"/>
      <c r="R18" s="662">
        <v>158461</v>
      </c>
      <c r="S18" s="663"/>
      <c r="T18" s="663"/>
      <c r="U18" s="663"/>
      <c r="V18" s="663"/>
      <c r="W18" s="663"/>
      <c r="X18" s="663"/>
      <c r="Y18" s="664"/>
      <c r="Z18" s="665">
        <v>0.3</v>
      </c>
      <c r="AA18" s="665"/>
      <c r="AB18" s="665"/>
      <c r="AC18" s="665"/>
      <c r="AD18" s="666">
        <v>158461</v>
      </c>
      <c r="AE18" s="666"/>
      <c r="AF18" s="666"/>
      <c r="AG18" s="666"/>
      <c r="AH18" s="666"/>
      <c r="AI18" s="666"/>
      <c r="AJ18" s="666"/>
      <c r="AK18" s="666"/>
      <c r="AL18" s="667">
        <v>0.6</v>
      </c>
      <c r="AM18" s="668"/>
      <c r="AN18" s="668"/>
      <c r="AO18" s="669"/>
      <c r="AP18" s="659" t="s">
        <v>257</v>
      </c>
      <c r="AQ18" s="660"/>
      <c r="AR18" s="660"/>
      <c r="AS18" s="660"/>
      <c r="AT18" s="660"/>
      <c r="AU18" s="660"/>
      <c r="AV18" s="660"/>
      <c r="AW18" s="660"/>
      <c r="AX18" s="660"/>
      <c r="AY18" s="660"/>
      <c r="AZ18" s="660"/>
      <c r="BA18" s="660"/>
      <c r="BB18" s="660"/>
      <c r="BC18" s="660"/>
      <c r="BD18" s="660"/>
      <c r="BE18" s="660"/>
      <c r="BF18" s="661"/>
      <c r="BG18" s="662" t="s">
        <v>122</v>
      </c>
      <c r="BH18" s="663"/>
      <c r="BI18" s="663"/>
      <c r="BJ18" s="663"/>
      <c r="BK18" s="663"/>
      <c r="BL18" s="663"/>
      <c r="BM18" s="663"/>
      <c r="BN18" s="664"/>
      <c r="BO18" s="665" t="s">
        <v>122</v>
      </c>
      <c r="BP18" s="665"/>
      <c r="BQ18" s="665"/>
      <c r="BR18" s="665"/>
      <c r="BS18" s="666" t="s">
        <v>122</v>
      </c>
      <c r="BT18" s="666"/>
      <c r="BU18" s="666"/>
      <c r="BV18" s="666"/>
      <c r="BW18" s="666"/>
      <c r="BX18" s="666"/>
      <c r="BY18" s="666"/>
      <c r="BZ18" s="666"/>
      <c r="CA18" s="666"/>
      <c r="CB18" s="670"/>
      <c r="CD18" s="659" t="s">
        <v>258</v>
      </c>
      <c r="CE18" s="660"/>
      <c r="CF18" s="660"/>
      <c r="CG18" s="660"/>
      <c r="CH18" s="660"/>
      <c r="CI18" s="660"/>
      <c r="CJ18" s="660"/>
      <c r="CK18" s="660"/>
      <c r="CL18" s="660"/>
      <c r="CM18" s="660"/>
      <c r="CN18" s="660"/>
      <c r="CO18" s="660"/>
      <c r="CP18" s="660"/>
      <c r="CQ18" s="661"/>
      <c r="CR18" s="662" t="s">
        <v>122</v>
      </c>
      <c r="CS18" s="663"/>
      <c r="CT18" s="663"/>
      <c r="CU18" s="663"/>
      <c r="CV18" s="663"/>
      <c r="CW18" s="663"/>
      <c r="CX18" s="663"/>
      <c r="CY18" s="664"/>
      <c r="CZ18" s="665" t="s">
        <v>122</v>
      </c>
      <c r="DA18" s="665"/>
      <c r="DB18" s="665"/>
      <c r="DC18" s="665"/>
      <c r="DD18" s="671" t="s">
        <v>122</v>
      </c>
      <c r="DE18" s="663"/>
      <c r="DF18" s="663"/>
      <c r="DG18" s="663"/>
      <c r="DH18" s="663"/>
      <c r="DI18" s="663"/>
      <c r="DJ18" s="663"/>
      <c r="DK18" s="663"/>
      <c r="DL18" s="663"/>
      <c r="DM18" s="663"/>
      <c r="DN18" s="663"/>
      <c r="DO18" s="663"/>
      <c r="DP18" s="664"/>
      <c r="DQ18" s="671" t="s">
        <v>122</v>
      </c>
      <c r="DR18" s="663"/>
      <c r="DS18" s="663"/>
      <c r="DT18" s="663"/>
      <c r="DU18" s="663"/>
      <c r="DV18" s="663"/>
      <c r="DW18" s="663"/>
      <c r="DX18" s="663"/>
      <c r="DY18" s="663"/>
      <c r="DZ18" s="663"/>
      <c r="EA18" s="663"/>
      <c r="EB18" s="663"/>
      <c r="EC18" s="672"/>
    </row>
    <row r="19" spans="2:133" ht="11.25" customHeight="1" x14ac:dyDescent="0.15">
      <c r="B19" s="659" t="s">
        <v>259</v>
      </c>
      <c r="C19" s="660"/>
      <c r="D19" s="660"/>
      <c r="E19" s="660"/>
      <c r="F19" s="660"/>
      <c r="G19" s="660"/>
      <c r="H19" s="660"/>
      <c r="I19" s="660"/>
      <c r="J19" s="660"/>
      <c r="K19" s="660"/>
      <c r="L19" s="660"/>
      <c r="M19" s="660"/>
      <c r="N19" s="660"/>
      <c r="O19" s="660"/>
      <c r="P19" s="660"/>
      <c r="Q19" s="661"/>
      <c r="R19" s="662">
        <v>148663</v>
      </c>
      <c r="S19" s="663"/>
      <c r="T19" s="663"/>
      <c r="U19" s="663"/>
      <c r="V19" s="663"/>
      <c r="W19" s="663"/>
      <c r="X19" s="663"/>
      <c r="Y19" s="664"/>
      <c r="Z19" s="665">
        <v>0.3</v>
      </c>
      <c r="AA19" s="665"/>
      <c r="AB19" s="665"/>
      <c r="AC19" s="665"/>
      <c r="AD19" s="666">
        <v>148663</v>
      </c>
      <c r="AE19" s="666"/>
      <c r="AF19" s="666"/>
      <c r="AG19" s="666"/>
      <c r="AH19" s="666"/>
      <c r="AI19" s="666"/>
      <c r="AJ19" s="666"/>
      <c r="AK19" s="666"/>
      <c r="AL19" s="667">
        <v>0.5</v>
      </c>
      <c r="AM19" s="668"/>
      <c r="AN19" s="668"/>
      <c r="AO19" s="669"/>
      <c r="AP19" s="659" t="s">
        <v>260</v>
      </c>
      <c r="AQ19" s="660"/>
      <c r="AR19" s="660"/>
      <c r="AS19" s="660"/>
      <c r="AT19" s="660"/>
      <c r="AU19" s="660"/>
      <c r="AV19" s="660"/>
      <c r="AW19" s="660"/>
      <c r="AX19" s="660"/>
      <c r="AY19" s="660"/>
      <c r="AZ19" s="660"/>
      <c r="BA19" s="660"/>
      <c r="BB19" s="660"/>
      <c r="BC19" s="660"/>
      <c r="BD19" s="660"/>
      <c r="BE19" s="660"/>
      <c r="BF19" s="661"/>
      <c r="BG19" s="662">
        <v>1365872</v>
      </c>
      <c r="BH19" s="663"/>
      <c r="BI19" s="663"/>
      <c r="BJ19" s="663"/>
      <c r="BK19" s="663"/>
      <c r="BL19" s="663"/>
      <c r="BM19" s="663"/>
      <c r="BN19" s="664"/>
      <c r="BO19" s="665">
        <v>6.3</v>
      </c>
      <c r="BP19" s="665"/>
      <c r="BQ19" s="665"/>
      <c r="BR19" s="665"/>
      <c r="BS19" s="666" t="s">
        <v>122</v>
      </c>
      <c r="BT19" s="666"/>
      <c r="BU19" s="666"/>
      <c r="BV19" s="666"/>
      <c r="BW19" s="666"/>
      <c r="BX19" s="666"/>
      <c r="BY19" s="666"/>
      <c r="BZ19" s="666"/>
      <c r="CA19" s="666"/>
      <c r="CB19" s="670"/>
      <c r="CD19" s="659" t="s">
        <v>261</v>
      </c>
      <c r="CE19" s="660"/>
      <c r="CF19" s="660"/>
      <c r="CG19" s="660"/>
      <c r="CH19" s="660"/>
      <c r="CI19" s="660"/>
      <c r="CJ19" s="660"/>
      <c r="CK19" s="660"/>
      <c r="CL19" s="660"/>
      <c r="CM19" s="660"/>
      <c r="CN19" s="660"/>
      <c r="CO19" s="660"/>
      <c r="CP19" s="660"/>
      <c r="CQ19" s="661"/>
      <c r="CR19" s="662" t="s">
        <v>122</v>
      </c>
      <c r="CS19" s="663"/>
      <c r="CT19" s="663"/>
      <c r="CU19" s="663"/>
      <c r="CV19" s="663"/>
      <c r="CW19" s="663"/>
      <c r="CX19" s="663"/>
      <c r="CY19" s="664"/>
      <c r="CZ19" s="665" t="s">
        <v>122</v>
      </c>
      <c r="DA19" s="665"/>
      <c r="DB19" s="665"/>
      <c r="DC19" s="665"/>
      <c r="DD19" s="671" t="s">
        <v>122</v>
      </c>
      <c r="DE19" s="663"/>
      <c r="DF19" s="663"/>
      <c r="DG19" s="663"/>
      <c r="DH19" s="663"/>
      <c r="DI19" s="663"/>
      <c r="DJ19" s="663"/>
      <c r="DK19" s="663"/>
      <c r="DL19" s="663"/>
      <c r="DM19" s="663"/>
      <c r="DN19" s="663"/>
      <c r="DO19" s="663"/>
      <c r="DP19" s="664"/>
      <c r="DQ19" s="671" t="s">
        <v>122</v>
      </c>
      <c r="DR19" s="663"/>
      <c r="DS19" s="663"/>
      <c r="DT19" s="663"/>
      <c r="DU19" s="663"/>
      <c r="DV19" s="663"/>
      <c r="DW19" s="663"/>
      <c r="DX19" s="663"/>
      <c r="DY19" s="663"/>
      <c r="DZ19" s="663"/>
      <c r="EA19" s="663"/>
      <c r="EB19" s="663"/>
      <c r="EC19" s="672"/>
    </row>
    <row r="20" spans="2:133" ht="11.25" customHeight="1" x14ac:dyDescent="0.15">
      <c r="B20" s="675" t="s">
        <v>262</v>
      </c>
      <c r="C20" s="676"/>
      <c r="D20" s="676"/>
      <c r="E20" s="676"/>
      <c r="F20" s="676"/>
      <c r="G20" s="676"/>
      <c r="H20" s="676"/>
      <c r="I20" s="676"/>
      <c r="J20" s="676"/>
      <c r="K20" s="676"/>
      <c r="L20" s="676"/>
      <c r="M20" s="676"/>
      <c r="N20" s="676"/>
      <c r="O20" s="676"/>
      <c r="P20" s="676"/>
      <c r="Q20" s="677"/>
      <c r="R20" s="662">
        <v>9798</v>
      </c>
      <c r="S20" s="663"/>
      <c r="T20" s="663"/>
      <c r="U20" s="663"/>
      <c r="V20" s="663"/>
      <c r="W20" s="663"/>
      <c r="X20" s="663"/>
      <c r="Y20" s="664"/>
      <c r="Z20" s="665">
        <v>0</v>
      </c>
      <c r="AA20" s="665"/>
      <c r="AB20" s="665"/>
      <c r="AC20" s="665"/>
      <c r="AD20" s="666">
        <v>9798</v>
      </c>
      <c r="AE20" s="666"/>
      <c r="AF20" s="666"/>
      <c r="AG20" s="666"/>
      <c r="AH20" s="666"/>
      <c r="AI20" s="666"/>
      <c r="AJ20" s="666"/>
      <c r="AK20" s="666"/>
      <c r="AL20" s="667">
        <v>0</v>
      </c>
      <c r="AM20" s="668"/>
      <c r="AN20" s="668"/>
      <c r="AO20" s="669"/>
      <c r="AP20" s="659" t="s">
        <v>263</v>
      </c>
      <c r="AQ20" s="660"/>
      <c r="AR20" s="660"/>
      <c r="AS20" s="660"/>
      <c r="AT20" s="660"/>
      <c r="AU20" s="660"/>
      <c r="AV20" s="660"/>
      <c r="AW20" s="660"/>
      <c r="AX20" s="660"/>
      <c r="AY20" s="660"/>
      <c r="AZ20" s="660"/>
      <c r="BA20" s="660"/>
      <c r="BB20" s="660"/>
      <c r="BC20" s="660"/>
      <c r="BD20" s="660"/>
      <c r="BE20" s="660"/>
      <c r="BF20" s="661"/>
      <c r="BG20" s="662">
        <v>1365872</v>
      </c>
      <c r="BH20" s="663"/>
      <c r="BI20" s="663"/>
      <c r="BJ20" s="663"/>
      <c r="BK20" s="663"/>
      <c r="BL20" s="663"/>
      <c r="BM20" s="663"/>
      <c r="BN20" s="664"/>
      <c r="BO20" s="665">
        <v>6.3</v>
      </c>
      <c r="BP20" s="665"/>
      <c r="BQ20" s="665"/>
      <c r="BR20" s="665"/>
      <c r="BS20" s="666" t="s">
        <v>122</v>
      </c>
      <c r="BT20" s="666"/>
      <c r="BU20" s="666"/>
      <c r="BV20" s="666"/>
      <c r="BW20" s="666"/>
      <c r="BX20" s="666"/>
      <c r="BY20" s="666"/>
      <c r="BZ20" s="666"/>
      <c r="CA20" s="666"/>
      <c r="CB20" s="670"/>
      <c r="CD20" s="659" t="s">
        <v>264</v>
      </c>
      <c r="CE20" s="660"/>
      <c r="CF20" s="660"/>
      <c r="CG20" s="660"/>
      <c r="CH20" s="660"/>
      <c r="CI20" s="660"/>
      <c r="CJ20" s="660"/>
      <c r="CK20" s="660"/>
      <c r="CL20" s="660"/>
      <c r="CM20" s="660"/>
      <c r="CN20" s="660"/>
      <c r="CO20" s="660"/>
      <c r="CP20" s="660"/>
      <c r="CQ20" s="661"/>
      <c r="CR20" s="662">
        <v>48263879</v>
      </c>
      <c r="CS20" s="663"/>
      <c r="CT20" s="663"/>
      <c r="CU20" s="663"/>
      <c r="CV20" s="663"/>
      <c r="CW20" s="663"/>
      <c r="CX20" s="663"/>
      <c r="CY20" s="664"/>
      <c r="CZ20" s="665">
        <v>100</v>
      </c>
      <c r="DA20" s="665"/>
      <c r="DB20" s="665"/>
      <c r="DC20" s="665"/>
      <c r="DD20" s="671">
        <v>3840947</v>
      </c>
      <c r="DE20" s="663"/>
      <c r="DF20" s="663"/>
      <c r="DG20" s="663"/>
      <c r="DH20" s="663"/>
      <c r="DI20" s="663"/>
      <c r="DJ20" s="663"/>
      <c r="DK20" s="663"/>
      <c r="DL20" s="663"/>
      <c r="DM20" s="663"/>
      <c r="DN20" s="663"/>
      <c r="DO20" s="663"/>
      <c r="DP20" s="664"/>
      <c r="DQ20" s="671">
        <v>33222577</v>
      </c>
      <c r="DR20" s="663"/>
      <c r="DS20" s="663"/>
      <c r="DT20" s="663"/>
      <c r="DU20" s="663"/>
      <c r="DV20" s="663"/>
      <c r="DW20" s="663"/>
      <c r="DX20" s="663"/>
      <c r="DY20" s="663"/>
      <c r="DZ20" s="663"/>
      <c r="EA20" s="663"/>
      <c r="EB20" s="663"/>
      <c r="EC20" s="672"/>
    </row>
    <row r="21" spans="2:133" ht="11.25" customHeight="1" x14ac:dyDescent="0.15">
      <c r="B21" s="659" t="s">
        <v>265</v>
      </c>
      <c r="C21" s="660"/>
      <c r="D21" s="660"/>
      <c r="E21" s="660"/>
      <c r="F21" s="660"/>
      <c r="G21" s="660"/>
      <c r="H21" s="660"/>
      <c r="I21" s="660"/>
      <c r="J21" s="660"/>
      <c r="K21" s="660"/>
      <c r="L21" s="660"/>
      <c r="M21" s="660"/>
      <c r="N21" s="660"/>
      <c r="O21" s="660"/>
      <c r="P21" s="660"/>
      <c r="Q21" s="661"/>
      <c r="R21" s="662">
        <v>3187224</v>
      </c>
      <c r="S21" s="663"/>
      <c r="T21" s="663"/>
      <c r="U21" s="663"/>
      <c r="V21" s="663"/>
      <c r="W21" s="663"/>
      <c r="X21" s="663"/>
      <c r="Y21" s="664"/>
      <c r="Z21" s="665">
        <v>6.4</v>
      </c>
      <c r="AA21" s="665"/>
      <c r="AB21" s="665"/>
      <c r="AC21" s="665"/>
      <c r="AD21" s="666">
        <v>2993723</v>
      </c>
      <c r="AE21" s="666"/>
      <c r="AF21" s="666"/>
      <c r="AG21" s="666"/>
      <c r="AH21" s="666"/>
      <c r="AI21" s="666"/>
      <c r="AJ21" s="666"/>
      <c r="AK21" s="666"/>
      <c r="AL21" s="667">
        <v>10.7</v>
      </c>
      <c r="AM21" s="668"/>
      <c r="AN21" s="668"/>
      <c r="AO21" s="669"/>
      <c r="AP21" s="659" t="s">
        <v>266</v>
      </c>
      <c r="AQ21" s="678"/>
      <c r="AR21" s="678"/>
      <c r="AS21" s="678"/>
      <c r="AT21" s="678"/>
      <c r="AU21" s="678"/>
      <c r="AV21" s="678"/>
      <c r="AW21" s="678"/>
      <c r="AX21" s="678"/>
      <c r="AY21" s="678"/>
      <c r="AZ21" s="678"/>
      <c r="BA21" s="678"/>
      <c r="BB21" s="678"/>
      <c r="BC21" s="678"/>
      <c r="BD21" s="678"/>
      <c r="BE21" s="678"/>
      <c r="BF21" s="679"/>
      <c r="BG21" s="662" t="s">
        <v>122</v>
      </c>
      <c r="BH21" s="663"/>
      <c r="BI21" s="663"/>
      <c r="BJ21" s="663"/>
      <c r="BK21" s="663"/>
      <c r="BL21" s="663"/>
      <c r="BM21" s="663"/>
      <c r="BN21" s="664"/>
      <c r="BO21" s="665" t="s">
        <v>122</v>
      </c>
      <c r="BP21" s="665"/>
      <c r="BQ21" s="665"/>
      <c r="BR21" s="665"/>
      <c r="BS21" s="666" t="s">
        <v>122</v>
      </c>
      <c r="BT21" s="666"/>
      <c r="BU21" s="666"/>
      <c r="BV21" s="666"/>
      <c r="BW21" s="666"/>
      <c r="BX21" s="666"/>
      <c r="BY21" s="666"/>
      <c r="BZ21" s="666"/>
      <c r="CA21" s="666"/>
      <c r="CB21" s="670"/>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9" t="s">
        <v>267</v>
      </c>
      <c r="C22" s="660"/>
      <c r="D22" s="660"/>
      <c r="E22" s="660"/>
      <c r="F22" s="660"/>
      <c r="G22" s="660"/>
      <c r="H22" s="660"/>
      <c r="I22" s="660"/>
      <c r="J22" s="660"/>
      <c r="K22" s="660"/>
      <c r="L22" s="660"/>
      <c r="M22" s="660"/>
      <c r="N22" s="660"/>
      <c r="O22" s="660"/>
      <c r="P22" s="660"/>
      <c r="Q22" s="661"/>
      <c r="R22" s="662">
        <v>2993723</v>
      </c>
      <c r="S22" s="663"/>
      <c r="T22" s="663"/>
      <c r="U22" s="663"/>
      <c r="V22" s="663"/>
      <c r="W22" s="663"/>
      <c r="X22" s="663"/>
      <c r="Y22" s="664"/>
      <c r="Z22" s="665">
        <v>6.1</v>
      </c>
      <c r="AA22" s="665"/>
      <c r="AB22" s="665"/>
      <c r="AC22" s="665"/>
      <c r="AD22" s="666">
        <v>2993723</v>
      </c>
      <c r="AE22" s="666"/>
      <c r="AF22" s="666"/>
      <c r="AG22" s="666"/>
      <c r="AH22" s="666"/>
      <c r="AI22" s="666"/>
      <c r="AJ22" s="666"/>
      <c r="AK22" s="666"/>
      <c r="AL22" s="667">
        <v>10.7</v>
      </c>
      <c r="AM22" s="668"/>
      <c r="AN22" s="668"/>
      <c r="AO22" s="669"/>
      <c r="AP22" s="659" t="s">
        <v>268</v>
      </c>
      <c r="AQ22" s="678"/>
      <c r="AR22" s="678"/>
      <c r="AS22" s="678"/>
      <c r="AT22" s="678"/>
      <c r="AU22" s="678"/>
      <c r="AV22" s="678"/>
      <c r="AW22" s="678"/>
      <c r="AX22" s="678"/>
      <c r="AY22" s="678"/>
      <c r="AZ22" s="678"/>
      <c r="BA22" s="678"/>
      <c r="BB22" s="678"/>
      <c r="BC22" s="678"/>
      <c r="BD22" s="678"/>
      <c r="BE22" s="678"/>
      <c r="BF22" s="679"/>
      <c r="BG22" s="662" t="s">
        <v>122</v>
      </c>
      <c r="BH22" s="663"/>
      <c r="BI22" s="663"/>
      <c r="BJ22" s="663"/>
      <c r="BK22" s="663"/>
      <c r="BL22" s="663"/>
      <c r="BM22" s="663"/>
      <c r="BN22" s="664"/>
      <c r="BO22" s="665" t="s">
        <v>122</v>
      </c>
      <c r="BP22" s="665"/>
      <c r="BQ22" s="665"/>
      <c r="BR22" s="665"/>
      <c r="BS22" s="666" t="s">
        <v>122</v>
      </c>
      <c r="BT22" s="666"/>
      <c r="BU22" s="666"/>
      <c r="BV22" s="666"/>
      <c r="BW22" s="666"/>
      <c r="BX22" s="666"/>
      <c r="BY22" s="666"/>
      <c r="BZ22" s="666"/>
      <c r="CA22" s="666"/>
      <c r="CB22" s="670"/>
      <c r="CD22" s="644" t="s">
        <v>269</v>
      </c>
      <c r="CE22" s="645"/>
      <c r="CF22" s="645"/>
      <c r="CG22" s="645"/>
      <c r="CH22" s="645"/>
      <c r="CI22" s="645"/>
      <c r="CJ22" s="645"/>
      <c r="CK22" s="645"/>
      <c r="CL22" s="645"/>
      <c r="CM22" s="645"/>
      <c r="CN22" s="645"/>
      <c r="CO22" s="645"/>
      <c r="CP22" s="645"/>
      <c r="CQ22" s="645"/>
      <c r="CR22" s="645"/>
      <c r="CS22" s="645"/>
      <c r="CT22" s="645"/>
      <c r="CU22" s="645"/>
      <c r="CV22" s="645"/>
      <c r="CW22" s="645"/>
      <c r="CX22" s="645"/>
      <c r="CY22" s="645"/>
      <c r="CZ22" s="645"/>
      <c r="DA22" s="645"/>
      <c r="DB22" s="645"/>
      <c r="DC22" s="645"/>
      <c r="DD22" s="645"/>
      <c r="DE22" s="645"/>
      <c r="DF22" s="645"/>
      <c r="DG22" s="645"/>
      <c r="DH22" s="645"/>
      <c r="DI22" s="645"/>
      <c r="DJ22" s="645"/>
      <c r="DK22" s="645"/>
      <c r="DL22" s="645"/>
      <c r="DM22" s="645"/>
      <c r="DN22" s="645"/>
      <c r="DO22" s="645"/>
      <c r="DP22" s="645"/>
      <c r="DQ22" s="645"/>
      <c r="DR22" s="645"/>
      <c r="DS22" s="645"/>
      <c r="DT22" s="645"/>
      <c r="DU22" s="645"/>
      <c r="DV22" s="645"/>
      <c r="DW22" s="645"/>
      <c r="DX22" s="645"/>
      <c r="DY22" s="645"/>
      <c r="DZ22" s="645"/>
      <c r="EA22" s="645"/>
      <c r="EB22" s="645"/>
      <c r="EC22" s="646"/>
    </row>
    <row r="23" spans="2:133" ht="11.25" customHeight="1" x14ac:dyDescent="0.15">
      <c r="B23" s="659" t="s">
        <v>270</v>
      </c>
      <c r="C23" s="660"/>
      <c r="D23" s="660"/>
      <c r="E23" s="660"/>
      <c r="F23" s="660"/>
      <c r="G23" s="660"/>
      <c r="H23" s="660"/>
      <c r="I23" s="660"/>
      <c r="J23" s="660"/>
      <c r="K23" s="660"/>
      <c r="L23" s="660"/>
      <c r="M23" s="660"/>
      <c r="N23" s="660"/>
      <c r="O23" s="660"/>
      <c r="P23" s="660"/>
      <c r="Q23" s="661"/>
      <c r="R23" s="662">
        <v>193352</v>
      </c>
      <c r="S23" s="663"/>
      <c r="T23" s="663"/>
      <c r="U23" s="663"/>
      <c r="V23" s="663"/>
      <c r="W23" s="663"/>
      <c r="X23" s="663"/>
      <c r="Y23" s="664"/>
      <c r="Z23" s="665">
        <v>0.4</v>
      </c>
      <c r="AA23" s="665"/>
      <c r="AB23" s="665"/>
      <c r="AC23" s="665"/>
      <c r="AD23" s="666" t="s">
        <v>122</v>
      </c>
      <c r="AE23" s="666"/>
      <c r="AF23" s="666"/>
      <c r="AG23" s="666"/>
      <c r="AH23" s="666"/>
      <c r="AI23" s="666"/>
      <c r="AJ23" s="666"/>
      <c r="AK23" s="666"/>
      <c r="AL23" s="667" t="s">
        <v>122</v>
      </c>
      <c r="AM23" s="668"/>
      <c r="AN23" s="668"/>
      <c r="AO23" s="669"/>
      <c r="AP23" s="659" t="s">
        <v>271</v>
      </c>
      <c r="AQ23" s="678"/>
      <c r="AR23" s="678"/>
      <c r="AS23" s="678"/>
      <c r="AT23" s="678"/>
      <c r="AU23" s="678"/>
      <c r="AV23" s="678"/>
      <c r="AW23" s="678"/>
      <c r="AX23" s="678"/>
      <c r="AY23" s="678"/>
      <c r="AZ23" s="678"/>
      <c r="BA23" s="678"/>
      <c r="BB23" s="678"/>
      <c r="BC23" s="678"/>
      <c r="BD23" s="678"/>
      <c r="BE23" s="678"/>
      <c r="BF23" s="679"/>
      <c r="BG23" s="662">
        <v>1365872</v>
      </c>
      <c r="BH23" s="663"/>
      <c r="BI23" s="663"/>
      <c r="BJ23" s="663"/>
      <c r="BK23" s="663"/>
      <c r="BL23" s="663"/>
      <c r="BM23" s="663"/>
      <c r="BN23" s="664"/>
      <c r="BO23" s="665">
        <v>6.3</v>
      </c>
      <c r="BP23" s="665"/>
      <c r="BQ23" s="665"/>
      <c r="BR23" s="665"/>
      <c r="BS23" s="666" t="s">
        <v>122</v>
      </c>
      <c r="BT23" s="666"/>
      <c r="BU23" s="666"/>
      <c r="BV23" s="666"/>
      <c r="BW23" s="666"/>
      <c r="BX23" s="666"/>
      <c r="BY23" s="666"/>
      <c r="BZ23" s="666"/>
      <c r="CA23" s="666"/>
      <c r="CB23" s="670"/>
      <c r="CD23" s="644" t="s">
        <v>211</v>
      </c>
      <c r="CE23" s="645"/>
      <c r="CF23" s="645"/>
      <c r="CG23" s="645"/>
      <c r="CH23" s="645"/>
      <c r="CI23" s="645"/>
      <c r="CJ23" s="645"/>
      <c r="CK23" s="645"/>
      <c r="CL23" s="645"/>
      <c r="CM23" s="645"/>
      <c r="CN23" s="645"/>
      <c r="CO23" s="645"/>
      <c r="CP23" s="645"/>
      <c r="CQ23" s="646"/>
      <c r="CR23" s="644" t="s">
        <v>272</v>
      </c>
      <c r="CS23" s="645"/>
      <c r="CT23" s="645"/>
      <c r="CU23" s="645"/>
      <c r="CV23" s="645"/>
      <c r="CW23" s="645"/>
      <c r="CX23" s="645"/>
      <c r="CY23" s="646"/>
      <c r="CZ23" s="644" t="s">
        <v>273</v>
      </c>
      <c r="DA23" s="645"/>
      <c r="DB23" s="645"/>
      <c r="DC23" s="646"/>
      <c r="DD23" s="644" t="s">
        <v>274</v>
      </c>
      <c r="DE23" s="645"/>
      <c r="DF23" s="645"/>
      <c r="DG23" s="645"/>
      <c r="DH23" s="645"/>
      <c r="DI23" s="645"/>
      <c r="DJ23" s="645"/>
      <c r="DK23" s="646"/>
      <c r="DL23" s="689" t="s">
        <v>275</v>
      </c>
      <c r="DM23" s="690"/>
      <c r="DN23" s="690"/>
      <c r="DO23" s="690"/>
      <c r="DP23" s="690"/>
      <c r="DQ23" s="690"/>
      <c r="DR23" s="690"/>
      <c r="DS23" s="690"/>
      <c r="DT23" s="690"/>
      <c r="DU23" s="690"/>
      <c r="DV23" s="691"/>
      <c r="DW23" s="644" t="s">
        <v>276</v>
      </c>
      <c r="DX23" s="645"/>
      <c r="DY23" s="645"/>
      <c r="DZ23" s="645"/>
      <c r="EA23" s="645"/>
      <c r="EB23" s="645"/>
      <c r="EC23" s="646"/>
    </row>
    <row r="24" spans="2:133" ht="11.25" customHeight="1" x14ac:dyDescent="0.15">
      <c r="B24" s="659" t="s">
        <v>277</v>
      </c>
      <c r="C24" s="660"/>
      <c r="D24" s="660"/>
      <c r="E24" s="660"/>
      <c r="F24" s="660"/>
      <c r="G24" s="660"/>
      <c r="H24" s="660"/>
      <c r="I24" s="660"/>
      <c r="J24" s="660"/>
      <c r="K24" s="660"/>
      <c r="L24" s="660"/>
      <c r="M24" s="660"/>
      <c r="N24" s="660"/>
      <c r="O24" s="660"/>
      <c r="P24" s="660"/>
      <c r="Q24" s="661"/>
      <c r="R24" s="662">
        <v>149</v>
      </c>
      <c r="S24" s="663"/>
      <c r="T24" s="663"/>
      <c r="U24" s="663"/>
      <c r="V24" s="663"/>
      <c r="W24" s="663"/>
      <c r="X24" s="663"/>
      <c r="Y24" s="664"/>
      <c r="Z24" s="665">
        <v>0</v>
      </c>
      <c r="AA24" s="665"/>
      <c r="AB24" s="665"/>
      <c r="AC24" s="665"/>
      <c r="AD24" s="666" t="s">
        <v>122</v>
      </c>
      <c r="AE24" s="666"/>
      <c r="AF24" s="666"/>
      <c r="AG24" s="666"/>
      <c r="AH24" s="666"/>
      <c r="AI24" s="666"/>
      <c r="AJ24" s="666"/>
      <c r="AK24" s="666"/>
      <c r="AL24" s="667" t="s">
        <v>122</v>
      </c>
      <c r="AM24" s="668"/>
      <c r="AN24" s="668"/>
      <c r="AO24" s="669"/>
      <c r="AP24" s="659" t="s">
        <v>278</v>
      </c>
      <c r="AQ24" s="678"/>
      <c r="AR24" s="678"/>
      <c r="AS24" s="678"/>
      <c r="AT24" s="678"/>
      <c r="AU24" s="678"/>
      <c r="AV24" s="678"/>
      <c r="AW24" s="678"/>
      <c r="AX24" s="678"/>
      <c r="AY24" s="678"/>
      <c r="AZ24" s="678"/>
      <c r="BA24" s="678"/>
      <c r="BB24" s="678"/>
      <c r="BC24" s="678"/>
      <c r="BD24" s="678"/>
      <c r="BE24" s="678"/>
      <c r="BF24" s="679"/>
      <c r="BG24" s="662" t="s">
        <v>122</v>
      </c>
      <c r="BH24" s="663"/>
      <c r="BI24" s="663"/>
      <c r="BJ24" s="663"/>
      <c r="BK24" s="663"/>
      <c r="BL24" s="663"/>
      <c r="BM24" s="663"/>
      <c r="BN24" s="664"/>
      <c r="BO24" s="665" t="s">
        <v>122</v>
      </c>
      <c r="BP24" s="665"/>
      <c r="BQ24" s="665"/>
      <c r="BR24" s="665"/>
      <c r="BS24" s="666" t="s">
        <v>122</v>
      </c>
      <c r="BT24" s="666"/>
      <c r="BU24" s="666"/>
      <c r="BV24" s="666"/>
      <c r="BW24" s="666"/>
      <c r="BX24" s="666"/>
      <c r="BY24" s="666"/>
      <c r="BZ24" s="666"/>
      <c r="CA24" s="666"/>
      <c r="CB24" s="670"/>
      <c r="CD24" s="648" t="s">
        <v>279</v>
      </c>
      <c r="CE24" s="649"/>
      <c r="CF24" s="649"/>
      <c r="CG24" s="649"/>
      <c r="CH24" s="649"/>
      <c r="CI24" s="649"/>
      <c r="CJ24" s="649"/>
      <c r="CK24" s="649"/>
      <c r="CL24" s="649"/>
      <c r="CM24" s="649"/>
      <c r="CN24" s="649"/>
      <c r="CO24" s="649"/>
      <c r="CP24" s="649"/>
      <c r="CQ24" s="650"/>
      <c r="CR24" s="651">
        <v>25990200</v>
      </c>
      <c r="CS24" s="652"/>
      <c r="CT24" s="652"/>
      <c r="CU24" s="652"/>
      <c r="CV24" s="652"/>
      <c r="CW24" s="652"/>
      <c r="CX24" s="652"/>
      <c r="CY24" s="653"/>
      <c r="CZ24" s="656">
        <v>53.9</v>
      </c>
      <c r="DA24" s="657"/>
      <c r="DB24" s="657"/>
      <c r="DC24" s="673"/>
      <c r="DD24" s="697">
        <v>16949238</v>
      </c>
      <c r="DE24" s="652"/>
      <c r="DF24" s="652"/>
      <c r="DG24" s="652"/>
      <c r="DH24" s="652"/>
      <c r="DI24" s="652"/>
      <c r="DJ24" s="652"/>
      <c r="DK24" s="653"/>
      <c r="DL24" s="697">
        <v>14972585</v>
      </c>
      <c r="DM24" s="652"/>
      <c r="DN24" s="652"/>
      <c r="DO24" s="652"/>
      <c r="DP24" s="652"/>
      <c r="DQ24" s="652"/>
      <c r="DR24" s="652"/>
      <c r="DS24" s="652"/>
      <c r="DT24" s="652"/>
      <c r="DU24" s="652"/>
      <c r="DV24" s="653"/>
      <c r="DW24" s="656">
        <v>52.8</v>
      </c>
      <c r="DX24" s="657"/>
      <c r="DY24" s="657"/>
      <c r="DZ24" s="657"/>
      <c r="EA24" s="657"/>
      <c r="EB24" s="657"/>
      <c r="EC24" s="658"/>
    </row>
    <row r="25" spans="2:133" ht="11.25" customHeight="1" x14ac:dyDescent="0.15">
      <c r="B25" s="659" t="s">
        <v>280</v>
      </c>
      <c r="C25" s="660"/>
      <c r="D25" s="660"/>
      <c r="E25" s="660"/>
      <c r="F25" s="660"/>
      <c r="G25" s="660"/>
      <c r="H25" s="660"/>
      <c r="I25" s="660"/>
      <c r="J25" s="660"/>
      <c r="K25" s="660"/>
      <c r="L25" s="660"/>
      <c r="M25" s="660"/>
      <c r="N25" s="660"/>
      <c r="O25" s="660"/>
      <c r="P25" s="660"/>
      <c r="Q25" s="661"/>
      <c r="R25" s="662">
        <v>29412910</v>
      </c>
      <c r="S25" s="663"/>
      <c r="T25" s="663"/>
      <c r="U25" s="663"/>
      <c r="V25" s="663"/>
      <c r="W25" s="663"/>
      <c r="X25" s="663"/>
      <c r="Y25" s="664"/>
      <c r="Z25" s="665">
        <v>59.4</v>
      </c>
      <c r="AA25" s="665"/>
      <c r="AB25" s="665"/>
      <c r="AC25" s="665"/>
      <c r="AD25" s="666">
        <v>27853537</v>
      </c>
      <c r="AE25" s="666"/>
      <c r="AF25" s="666"/>
      <c r="AG25" s="666"/>
      <c r="AH25" s="666"/>
      <c r="AI25" s="666"/>
      <c r="AJ25" s="666"/>
      <c r="AK25" s="666"/>
      <c r="AL25" s="667">
        <v>99.2</v>
      </c>
      <c r="AM25" s="668"/>
      <c r="AN25" s="668"/>
      <c r="AO25" s="669"/>
      <c r="AP25" s="659" t="s">
        <v>281</v>
      </c>
      <c r="AQ25" s="678"/>
      <c r="AR25" s="678"/>
      <c r="AS25" s="678"/>
      <c r="AT25" s="678"/>
      <c r="AU25" s="678"/>
      <c r="AV25" s="678"/>
      <c r="AW25" s="678"/>
      <c r="AX25" s="678"/>
      <c r="AY25" s="678"/>
      <c r="AZ25" s="678"/>
      <c r="BA25" s="678"/>
      <c r="BB25" s="678"/>
      <c r="BC25" s="678"/>
      <c r="BD25" s="678"/>
      <c r="BE25" s="678"/>
      <c r="BF25" s="679"/>
      <c r="BG25" s="662" t="s">
        <v>122</v>
      </c>
      <c r="BH25" s="663"/>
      <c r="BI25" s="663"/>
      <c r="BJ25" s="663"/>
      <c r="BK25" s="663"/>
      <c r="BL25" s="663"/>
      <c r="BM25" s="663"/>
      <c r="BN25" s="664"/>
      <c r="BO25" s="665" t="s">
        <v>122</v>
      </c>
      <c r="BP25" s="665"/>
      <c r="BQ25" s="665"/>
      <c r="BR25" s="665"/>
      <c r="BS25" s="666" t="s">
        <v>122</v>
      </c>
      <c r="BT25" s="666"/>
      <c r="BU25" s="666"/>
      <c r="BV25" s="666"/>
      <c r="BW25" s="666"/>
      <c r="BX25" s="666"/>
      <c r="BY25" s="666"/>
      <c r="BZ25" s="666"/>
      <c r="CA25" s="666"/>
      <c r="CB25" s="670"/>
      <c r="CD25" s="659" t="s">
        <v>282</v>
      </c>
      <c r="CE25" s="660"/>
      <c r="CF25" s="660"/>
      <c r="CG25" s="660"/>
      <c r="CH25" s="660"/>
      <c r="CI25" s="660"/>
      <c r="CJ25" s="660"/>
      <c r="CK25" s="660"/>
      <c r="CL25" s="660"/>
      <c r="CM25" s="660"/>
      <c r="CN25" s="660"/>
      <c r="CO25" s="660"/>
      <c r="CP25" s="660"/>
      <c r="CQ25" s="661"/>
      <c r="CR25" s="662">
        <v>8455615</v>
      </c>
      <c r="CS25" s="694"/>
      <c r="CT25" s="694"/>
      <c r="CU25" s="694"/>
      <c r="CV25" s="694"/>
      <c r="CW25" s="694"/>
      <c r="CX25" s="694"/>
      <c r="CY25" s="695"/>
      <c r="CZ25" s="667">
        <v>17.5</v>
      </c>
      <c r="DA25" s="692"/>
      <c r="DB25" s="692"/>
      <c r="DC25" s="696"/>
      <c r="DD25" s="671">
        <v>7705094</v>
      </c>
      <c r="DE25" s="694"/>
      <c r="DF25" s="694"/>
      <c r="DG25" s="694"/>
      <c r="DH25" s="694"/>
      <c r="DI25" s="694"/>
      <c r="DJ25" s="694"/>
      <c r="DK25" s="695"/>
      <c r="DL25" s="671">
        <v>7702695</v>
      </c>
      <c r="DM25" s="694"/>
      <c r="DN25" s="694"/>
      <c r="DO25" s="694"/>
      <c r="DP25" s="694"/>
      <c r="DQ25" s="694"/>
      <c r="DR25" s="694"/>
      <c r="DS25" s="694"/>
      <c r="DT25" s="694"/>
      <c r="DU25" s="694"/>
      <c r="DV25" s="695"/>
      <c r="DW25" s="667">
        <v>27.2</v>
      </c>
      <c r="DX25" s="692"/>
      <c r="DY25" s="692"/>
      <c r="DZ25" s="692"/>
      <c r="EA25" s="692"/>
      <c r="EB25" s="692"/>
      <c r="EC25" s="693"/>
    </row>
    <row r="26" spans="2:133" ht="11.25" customHeight="1" x14ac:dyDescent="0.15">
      <c r="B26" s="659" t="s">
        <v>283</v>
      </c>
      <c r="C26" s="660"/>
      <c r="D26" s="660"/>
      <c r="E26" s="660"/>
      <c r="F26" s="660"/>
      <c r="G26" s="660"/>
      <c r="H26" s="660"/>
      <c r="I26" s="660"/>
      <c r="J26" s="660"/>
      <c r="K26" s="660"/>
      <c r="L26" s="660"/>
      <c r="M26" s="660"/>
      <c r="N26" s="660"/>
      <c r="O26" s="660"/>
      <c r="P26" s="660"/>
      <c r="Q26" s="661"/>
      <c r="R26" s="662">
        <v>14250</v>
      </c>
      <c r="S26" s="663"/>
      <c r="T26" s="663"/>
      <c r="U26" s="663"/>
      <c r="V26" s="663"/>
      <c r="W26" s="663"/>
      <c r="X26" s="663"/>
      <c r="Y26" s="664"/>
      <c r="Z26" s="665">
        <v>0</v>
      </c>
      <c r="AA26" s="665"/>
      <c r="AB26" s="665"/>
      <c r="AC26" s="665"/>
      <c r="AD26" s="666">
        <v>14250</v>
      </c>
      <c r="AE26" s="666"/>
      <c r="AF26" s="666"/>
      <c r="AG26" s="666"/>
      <c r="AH26" s="666"/>
      <c r="AI26" s="666"/>
      <c r="AJ26" s="666"/>
      <c r="AK26" s="666"/>
      <c r="AL26" s="667">
        <v>0.1</v>
      </c>
      <c r="AM26" s="668"/>
      <c r="AN26" s="668"/>
      <c r="AO26" s="669"/>
      <c r="AP26" s="659" t="s">
        <v>284</v>
      </c>
      <c r="AQ26" s="678"/>
      <c r="AR26" s="678"/>
      <c r="AS26" s="678"/>
      <c r="AT26" s="678"/>
      <c r="AU26" s="678"/>
      <c r="AV26" s="678"/>
      <c r="AW26" s="678"/>
      <c r="AX26" s="678"/>
      <c r="AY26" s="678"/>
      <c r="AZ26" s="678"/>
      <c r="BA26" s="678"/>
      <c r="BB26" s="678"/>
      <c r="BC26" s="678"/>
      <c r="BD26" s="678"/>
      <c r="BE26" s="678"/>
      <c r="BF26" s="679"/>
      <c r="BG26" s="662" t="s">
        <v>122</v>
      </c>
      <c r="BH26" s="663"/>
      <c r="BI26" s="663"/>
      <c r="BJ26" s="663"/>
      <c r="BK26" s="663"/>
      <c r="BL26" s="663"/>
      <c r="BM26" s="663"/>
      <c r="BN26" s="664"/>
      <c r="BO26" s="665" t="s">
        <v>122</v>
      </c>
      <c r="BP26" s="665"/>
      <c r="BQ26" s="665"/>
      <c r="BR26" s="665"/>
      <c r="BS26" s="666" t="s">
        <v>122</v>
      </c>
      <c r="BT26" s="666"/>
      <c r="BU26" s="666"/>
      <c r="BV26" s="666"/>
      <c r="BW26" s="666"/>
      <c r="BX26" s="666"/>
      <c r="BY26" s="666"/>
      <c r="BZ26" s="666"/>
      <c r="CA26" s="666"/>
      <c r="CB26" s="670"/>
      <c r="CD26" s="659" t="s">
        <v>285</v>
      </c>
      <c r="CE26" s="660"/>
      <c r="CF26" s="660"/>
      <c r="CG26" s="660"/>
      <c r="CH26" s="660"/>
      <c r="CI26" s="660"/>
      <c r="CJ26" s="660"/>
      <c r="CK26" s="660"/>
      <c r="CL26" s="660"/>
      <c r="CM26" s="660"/>
      <c r="CN26" s="660"/>
      <c r="CO26" s="660"/>
      <c r="CP26" s="660"/>
      <c r="CQ26" s="661"/>
      <c r="CR26" s="662">
        <v>5473121</v>
      </c>
      <c r="CS26" s="663"/>
      <c r="CT26" s="663"/>
      <c r="CU26" s="663"/>
      <c r="CV26" s="663"/>
      <c r="CW26" s="663"/>
      <c r="CX26" s="663"/>
      <c r="CY26" s="664"/>
      <c r="CZ26" s="667">
        <v>11.3</v>
      </c>
      <c r="DA26" s="692"/>
      <c r="DB26" s="692"/>
      <c r="DC26" s="696"/>
      <c r="DD26" s="671">
        <v>4953812</v>
      </c>
      <c r="DE26" s="663"/>
      <c r="DF26" s="663"/>
      <c r="DG26" s="663"/>
      <c r="DH26" s="663"/>
      <c r="DI26" s="663"/>
      <c r="DJ26" s="663"/>
      <c r="DK26" s="664"/>
      <c r="DL26" s="671" t="s">
        <v>122</v>
      </c>
      <c r="DM26" s="663"/>
      <c r="DN26" s="663"/>
      <c r="DO26" s="663"/>
      <c r="DP26" s="663"/>
      <c r="DQ26" s="663"/>
      <c r="DR26" s="663"/>
      <c r="DS26" s="663"/>
      <c r="DT26" s="663"/>
      <c r="DU26" s="663"/>
      <c r="DV26" s="664"/>
      <c r="DW26" s="667" t="s">
        <v>122</v>
      </c>
      <c r="DX26" s="692"/>
      <c r="DY26" s="692"/>
      <c r="DZ26" s="692"/>
      <c r="EA26" s="692"/>
      <c r="EB26" s="692"/>
      <c r="EC26" s="693"/>
    </row>
    <row r="27" spans="2:133" ht="11.25" customHeight="1" x14ac:dyDescent="0.15">
      <c r="B27" s="659" t="s">
        <v>286</v>
      </c>
      <c r="C27" s="660"/>
      <c r="D27" s="660"/>
      <c r="E27" s="660"/>
      <c r="F27" s="660"/>
      <c r="G27" s="660"/>
      <c r="H27" s="660"/>
      <c r="I27" s="660"/>
      <c r="J27" s="660"/>
      <c r="K27" s="660"/>
      <c r="L27" s="660"/>
      <c r="M27" s="660"/>
      <c r="N27" s="660"/>
      <c r="O27" s="660"/>
      <c r="P27" s="660"/>
      <c r="Q27" s="661"/>
      <c r="R27" s="662">
        <v>179287</v>
      </c>
      <c r="S27" s="663"/>
      <c r="T27" s="663"/>
      <c r="U27" s="663"/>
      <c r="V27" s="663"/>
      <c r="W27" s="663"/>
      <c r="X27" s="663"/>
      <c r="Y27" s="664"/>
      <c r="Z27" s="665">
        <v>0.4</v>
      </c>
      <c r="AA27" s="665"/>
      <c r="AB27" s="665"/>
      <c r="AC27" s="665"/>
      <c r="AD27" s="666" t="s">
        <v>122</v>
      </c>
      <c r="AE27" s="666"/>
      <c r="AF27" s="666"/>
      <c r="AG27" s="666"/>
      <c r="AH27" s="666"/>
      <c r="AI27" s="666"/>
      <c r="AJ27" s="666"/>
      <c r="AK27" s="666"/>
      <c r="AL27" s="667" t="s">
        <v>122</v>
      </c>
      <c r="AM27" s="668"/>
      <c r="AN27" s="668"/>
      <c r="AO27" s="669"/>
      <c r="AP27" s="659" t="s">
        <v>287</v>
      </c>
      <c r="AQ27" s="660"/>
      <c r="AR27" s="660"/>
      <c r="AS27" s="660"/>
      <c r="AT27" s="660"/>
      <c r="AU27" s="660"/>
      <c r="AV27" s="660"/>
      <c r="AW27" s="660"/>
      <c r="AX27" s="660"/>
      <c r="AY27" s="660"/>
      <c r="AZ27" s="660"/>
      <c r="BA27" s="660"/>
      <c r="BB27" s="660"/>
      <c r="BC27" s="660"/>
      <c r="BD27" s="660"/>
      <c r="BE27" s="660"/>
      <c r="BF27" s="661"/>
      <c r="BG27" s="662">
        <v>21761325</v>
      </c>
      <c r="BH27" s="663"/>
      <c r="BI27" s="663"/>
      <c r="BJ27" s="663"/>
      <c r="BK27" s="663"/>
      <c r="BL27" s="663"/>
      <c r="BM27" s="663"/>
      <c r="BN27" s="664"/>
      <c r="BO27" s="665">
        <v>100</v>
      </c>
      <c r="BP27" s="665"/>
      <c r="BQ27" s="665"/>
      <c r="BR27" s="665"/>
      <c r="BS27" s="666">
        <v>121072</v>
      </c>
      <c r="BT27" s="666"/>
      <c r="BU27" s="666"/>
      <c r="BV27" s="666"/>
      <c r="BW27" s="666"/>
      <c r="BX27" s="666"/>
      <c r="BY27" s="666"/>
      <c r="BZ27" s="666"/>
      <c r="CA27" s="666"/>
      <c r="CB27" s="670"/>
      <c r="CD27" s="659" t="s">
        <v>288</v>
      </c>
      <c r="CE27" s="660"/>
      <c r="CF27" s="660"/>
      <c r="CG27" s="660"/>
      <c r="CH27" s="660"/>
      <c r="CI27" s="660"/>
      <c r="CJ27" s="660"/>
      <c r="CK27" s="660"/>
      <c r="CL27" s="660"/>
      <c r="CM27" s="660"/>
      <c r="CN27" s="660"/>
      <c r="CO27" s="660"/>
      <c r="CP27" s="660"/>
      <c r="CQ27" s="661"/>
      <c r="CR27" s="662">
        <v>13835496</v>
      </c>
      <c r="CS27" s="694"/>
      <c r="CT27" s="694"/>
      <c r="CU27" s="694"/>
      <c r="CV27" s="694"/>
      <c r="CW27" s="694"/>
      <c r="CX27" s="694"/>
      <c r="CY27" s="695"/>
      <c r="CZ27" s="667">
        <v>28.7</v>
      </c>
      <c r="DA27" s="692"/>
      <c r="DB27" s="692"/>
      <c r="DC27" s="696"/>
      <c r="DD27" s="671">
        <v>5545055</v>
      </c>
      <c r="DE27" s="694"/>
      <c r="DF27" s="694"/>
      <c r="DG27" s="694"/>
      <c r="DH27" s="694"/>
      <c r="DI27" s="694"/>
      <c r="DJ27" s="694"/>
      <c r="DK27" s="695"/>
      <c r="DL27" s="671">
        <v>3570801</v>
      </c>
      <c r="DM27" s="694"/>
      <c r="DN27" s="694"/>
      <c r="DO27" s="694"/>
      <c r="DP27" s="694"/>
      <c r="DQ27" s="694"/>
      <c r="DR27" s="694"/>
      <c r="DS27" s="694"/>
      <c r="DT27" s="694"/>
      <c r="DU27" s="694"/>
      <c r="DV27" s="695"/>
      <c r="DW27" s="667">
        <v>12.6</v>
      </c>
      <c r="DX27" s="692"/>
      <c r="DY27" s="692"/>
      <c r="DZ27" s="692"/>
      <c r="EA27" s="692"/>
      <c r="EB27" s="692"/>
      <c r="EC27" s="693"/>
    </row>
    <row r="28" spans="2:133" ht="11.25" customHeight="1" x14ac:dyDescent="0.15">
      <c r="B28" s="659" t="s">
        <v>289</v>
      </c>
      <c r="C28" s="660"/>
      <c r="D28" s="660"/>
      <c r="E28" s="660"/>
      <c r="F28" s="660"/>
      <c r="G28" s="660"/>
      <c r="H28" s="660"/>
      <c r="I28" s="660"/>
      <c r="J28" s="660"/>
      <c r="K28" s="660"/>
      <c r="L28" s="660"/>
      <c r="M28" s="660"/>
      <c r="N28" s="660"/>
      <c r="O28" s="660"/>
      <c r="P28" s="660"/>
      <c r="Q28" s="661"/>
      <c r="R28" s="662">
        <v>415062</v>
      </c>
      <c r="S28" s="663"/>
      <c r="T28" s="663"/>
      <c r="U28" s="663"/>
      <c r="V28" s="663"/>
      <c r="W28" s="663"/>
      <c r="X28" s="663"/>
      <c r="Y28" s="664"/>
      <c r="Z28" s="665">
        <v>0.8</v>
      </c>
      <c r="AA28" s="665"/>
      <c r="AB28" s="665"/>
      <c r="AC28" s="665"/>
      <c r="AD28" s="666">
        <v>92022</v>
      </c>
      <c r="AE28" s="666"/>
      <c r="AF28" s="666"/>
      <c r="AG28" s="666"/>
      <c r="AH28" s="666"/>
      <c r="AI28" s="666"/>
      <c r="AJ28" s="666"/>
      <c r="AK28" s="666"/>
      <c r="AL28" s="667">
        <v>0.3</v>
      </c>
      <c r="AM28" s="668"/>
      <c r="AN28" s="668"/>
      <c r="AO28" s="669"/>
      <c r="AP28" s="659"/>
      <c r="AQ28" s="660"/>
      <c r="AR28" s="660"/>
      <c r="AS28" s="660"/>
      <c r="AT28" s="660"/>
      <c r="AU28" s="660"/>
      <c r="AV28" s="660"/>
      <c r="AW28" s="660"/>
      <c r="AX28" s="660"/>
      <c r="AY28" s="660"/>
      <c r="AZ28" s="660"/>
      <c r="BA28" s="660"/>
      <c r="BB28" s="660"/>
      <c r="BC28" s="660"/>
      <c r="BD28" s="660"/>
      <c r="BE28" s="660"/>
      <c r="BF28" s="661"/>
      <c r="BG28" s="662"/>
      <c r="BH28" s="663"/>
      <c r="BI28" s="663"/>
      <c r="BJ28" s="663"/>
      <c r="BK28" s="663"/>
      <c r="BL28" s="663"/>
      <c r="BM28" s="663"/>
      <c r="BN28" s="664"/>
      <c r="BO28" s="665"/>
      <c r="BP28" s="665"/>
      <c r="BQ28" s="665"/>
      <c r="BR28" s="665"/>
      <c r="BS28" s="671"/>
      <c r="BT28" s="663"/>
      <c r="BU28" s="663"/>
      <c r="BV28" s="663"/>
      <c r="BW28" s="663"/>
      <c r="BX28" s="663"/>
      <c r="BY28" s="663"/>
      <c r="BZ28" s="663"/>
      <c r="CA28" s="663"/>
      <c r="CB28" s="672"/>
      <c r="CD28" s="659" t="s">
        <v>290</v>
      </c>
      <c r="CE28" s="660"/>
      <c r="CF28" s="660"/>
      <c r="CG28" s="660"/>
      <c r="CH28" s="660"/>
      <c r="CI28" s="660"/>
      <c r="CJ28" s="660"/>
      <c r="CK28" s="660"/>
      <c r="CL28" s="660"/>
      <c r="CM28" s="660"/>
      <c r="CN28" s="660"/>
      <c r="CO28" s="660"/>
      <c r="CP28" s="660"/>
      <c r="CQ28" s="661"/>
      <c r="CR28" s="662">
        <v>3699089</v>
      </c>
      <c r="CS28" s="663"/>
      <c r="CT28" s="663"/>
      <c r="CU28" s="663"/>
      <c r="CV28" s="663"/>
      <c r="CW28" s="663"/>
      <c r="CX28" s="663"/>
      <c r="CY28" s="664"/>
      <c r="CZ28" s="667">
        <v>7.7</v>
      </c>
      <c r="DA28" s="692"/>
      <c r="DB28" s="692"/>
      <c r="DC28" s="696"/>
      <c r="DD28" s="671">
        <v>3699089</v>
      </c>
      <c r="DE28" s="663"/>
      <c r="DF28" s="663"/>
      <c r="DG28" s="663"/>
      <c r="DH28" s="663"/>
      <c r="DI28" s="663"/>
      <c r="DJ28" s="663"/>
      <c r="DK28" s="664"/>
      <c r="DL28" s="671">
        <v>3699089</v>
      </c>
      <c r="DM28" s="663"/>
      <c r="DN28" s="663"/>
      <c r="DO28" s="663"/>
      <c r="DP28" s="663"/>
      <c r="DQ28" s="663"/>
      <c r="DR28" s="663"/>
      <c r="DS28" s="663"/>
      <c r="DT28" s="663"/>
      <c r="DU28" s="663"/>
      <c r="DV28" s="664"/>
      <c r="DW28" s="667">
        <v>13.1</v>
      </c>
      <c r="DX28" s="692"/>
      <c r="DY28" s="692"/>
      <c r="DZ28" s="692"/>
      <c r="EA28" s="692"/>
      <c r="EB28" s="692"/>
      <c r="EC28" s="693"/>
    </row>
    <row r="29" spans="2:133" ht="11.25" customHeight="1" x14ac:dyDescent="0.15">
      <c r="B29" s="659" t="s">
        <v>291</v>
      </c>
      <c r="C29" s="660"/>
      <c r="D29" s="660"/>
      <c r="E29" s="660"/>
      <c r="F29" s="660"/>
      <c r="G29" s="660"/>
      <c r="H29" s="660"/>
      <c r="I29" s="660"/>
      <c r="J29" s="660"/>
      <c r="K29" s="660"/>
      <c r="L29" s="660"/>
      <c r="M29" s="660"/>
      <c r="N29" s="660"/>
      <c r="O29" s="660"/>
      <c r="P29" s="660"/>
      <c r="Q29" s="661"/>
      <c r="R29" s="662">
        <v>263706</v>
      </c>
      <c r="S29" s="663"/>
      <c r="T29" s="663"/>
      <c r="U29" s="663"/>
      <c r="V29" s="663"/>
      <c r="W29" s="663"/>
      <c r="X29" s="663"/>
      <c r="Y29" s="664"/>
      <c r="Z29" s="665">
        <v>0.5</v>
      </c>
      <c r="AA29" s="665"/>
      <c r="AB29" s="665"/>
      <c r="AC29" s="665"/>
      <c r="AD29" s="666" t="s">
        <v>122</v>
      </c>
      <c r="AE29" s="666"/>
      <c r="AF29" s="666"/>
      <c r="AG29" s="666"/>
      <c r="AH29" s="666"/>
      <c r="AI29" s="666"/>
      <c r="AJ29" s="666"/>
      <c r="AK29" s="666"/>
      <c r="AL29" s="667" t="s">
        <v>122</v>
      </c>
      <c r="AM29" s="668"/>
      <c r="AN29" s="668"/>
      <c r="AO29" s="669"/>
      <c r="AP29" s="683"/>
      <c r="AQ29" s="684"/>
      <c r="AR29" s="684"/>
      <c r="AS29" s="684"/>
      <c r="AT29" s="684"/>
      <c r="AU29" s="684"/>
      <c r="AV29" s="684"/>
      <c r="AW29" s="684"/>
      <c r="AX29" s="684"/>
      <c r="AY29" s="684"/>
      <c r="AZ29" s="684"/>
      <c r="BA29" s="684"/>
      <c r="BB29" s="684"/>
      <c r="BC29" s="684"/>
      <c r="BD29" s="684"/>
      <c r="BE29" s="684"/>
      <c r="BF29" s="685"/>
      <c r="BG29" s="662"/>
      <c r="BH29" s="663"/>
      <c r="BI29" s="663"/>
      <c r="BJ29" s="663"/>
      <c r="BK29" s="663"/>
      <c r="BL29" s="663"/>
      <c r="BM29" s="663"/>
      <c r="BN29" s="664"/>
      <c r="BO29" s="665"/>
      <c r="BP29" s="665"/>
      <c r="BQ29" s="665"/>
      <c r="BR29" s="665"/>
      <c r="BS29" s="666"/>
      <c r="BT29" s="666"/>
      <c r="BU29" s="666"/>
      <c r="BV29" s="666"/>
      <c r="BW29" s="666"/>
      <c r="BX29" s="666"/>
      <c r="BY29" s="666"/>
      <c r="BZ29" s="666"/>
      <c r="CA29" s="666"/>
      <c r="CB29" s="670"/>
      <c r="CD29" s="698" t="s">
        <v>292</v>
      </c>
      <c r="CE29" s="699"/>
      <c r="CF29" s="659" t="s">
        <v>66</v>
      </c>
      <c r="CG29" s="660"/>
      <c r="CH29" s="660"/>
      <c r="CI29" s="660"/>
      <c r="CJ29" s="660"/>
      <c r="CK29" s="660"/>
      <c r="CL29" s="660"/>
      <c r="CM29" s="660"/>
      <c r="CN29" s="660"/>
      <c r="CO29" s="660"/>
      <c r="CP29" s="660"/>
      <c r="CQ29" s="661"/>
      <c r="CR29" s="662">
        <v>3699086</v>
      </c>
      <c r="CS29" s="694"/>
      <c r="CT29" s="694"/>
      <c r="CU29" s="694"/>
      <c r="CV29" s="694"/>
      <c r="CW29" s="694"/>
      <c r="CX29" s="694"/>
      <c r="CY29" s="695"/>
      <c r="CZ29" s="667">
        <v>7.7</v>
      </c>
      <c r="DA29" s="692"/>
      <c r="DB29" s="692"/>
      <c r="DC29" s="696"/>
      <c r="DD29" s="671">
        <v>3699086</v>
      </c>
      <c r="DE29" s="694"/>
      <c r="DF29" s="694"/>
      <c r="DG29" s="694"/>
      <c r="DH29" s="694"/>
      <c r="DI29" s="694"/>
      <c r="DJ29" s="694"/>
      <c r="DK29" s="695"/>
      <c r="DL29" s="671">
        <v>3699086</v>
      </c>
      <c r="DM29" s="694"/>
      <c r="DN29" s="694"/>
      <c r="DO29" s="694"/>
      <c r="DP29" s="694"/>
      <c r="DQ29" s="694"/>
      <c r="DR29" s="694"/>
      <c r="DS29" s="694"/>
      <c r="DT29" s="694"/>
      <c r="DU29" s="694"/>
      <c r="DV29" s="695"/>
      <c r="DW29" s="667">
        <v>13.1</v>
      </c>
      <c r="DX29" s="692"/>
      <c r="DY29" s="692"/>
      <c r="DZ29" s="692"/>
      <c r="EA29" s="692"/>
      <c r="EB29" s="692"/>
      <c r="EC29" s="693"/>
    </row>
    <row r="30" spans="2:133" ht="11.25" customHeight="1" x14ac:dyDescent="0.15">
      <c r="B30" s="659" t="s">
        <v>293</v>
      </c>
      <c r="C30" s="660"/>
      <c r="D30" s="660"/>
      <c r="E30" s="660"/>
      <c r="F30" s="660"/>
      <c r="G30" s="660"/>
      <c r="H30" s="660"/>
      <c r="I30" s="660"/>
      <c r="J30" s="660"/>
      <c r="K30" s="660"/>
      <c r="L30" s="660"/>
      <c r="M30" s="660"/>
      <c r="N30" s="660"/>
      <c r="O30" s="660"/>
      <c r="P30" s="660"/>
      <c r="Q30" s="661"/>
      <c r="R30" s="662">
        <v>10009191</v>
      </c>
      <c r="S30" s="663"/>
      <c r="T30" s="663"/>
      <c r="U30" s="663"/>
      <c r="V30" s="663"/>
      <c r="W30" s="663"/>
      <c r="X30" s="663"/>
      <c r="Y30" s="664"/>
      <c r="Z30" s="665">
        <v>20.2</v>
      </c>
      <c r="AA30" s="665"/>
      <c r="AB30" s="665"/>
      <c r="AC30" s="665"/>
      <c r="AD30" s="666" t="s">
        <v>122</v>
      </c>
      <c r="AE30" s="666"/>
      <c r="AF30" s="666"/>
      <c r="AG30" s="666"/>
      <c r="AH30" s="666"/>
      <c r="AI30" s="666"/>
      <c r="AJ30" s="666"/>
      <c r="AK30" s="666"/>
      <c r="AL30" s="667" t="s">
        <v>122</v>
      </c>
      <c r="AM30" s="668"/>
      <c r="AN30" s="668"/>
      <c r="AO30" s="669"/>
      <c r="AP30" s="644" t="s">
        <v>211</v>
      </c>
      <c r="AQ30" s="645"/>
      <c r="AR30" s="645"/>
      <c r="AS30" s="645"/>
      <c r="AT30" s="645"/>
      <c r="AU30" s="645"/>
      <c r="AV30" s="645"/>
      <c r="AW30" s="645"/>
      <c r="AX30" s="645"/>
      <c r="AY30" s="645"/>
      <c r="AZ30" s="645"/>
      <c r="BA30" s="645"/>
      <c r="BB30" s="645"/>
      <c r="BC30" s="645"/>
      <c r="BD30" s="645"/>
      <c r="BE30" s="645"/>
      <c r="BF30" s="646"/>
      <c r="BG30" s="644" t="s">
        <v>294</v>
      </c>
      <c r="BH30" s="704"/>
      <c r="BI30" s="704"/>
      <c r="BJ30" s="704"/>
      <c r="BK30" s="704"/>
      <c r="BL30" s="704"/>
      <c r="BM30" s="704"/>
      <c r="BN30" s="704"/>
      <c r="BO30" s="704"/>
      <c r="BP30" s="704"/>
      <c r="BQ30" s="705"/>
      <c r="BR30" s="644" t="s">
        <v>295</v>
      </c>
      <c r="BS30" s="704"/>
      <c r="BT30" s="704"/>
      <c r="BU30" s="704"/>
      <c r="BV30" s="704"/>
      <c r="BW30" s="704"/>
      <c r="BX30" s="704"/>
      <c r="BY30" s="704"/>
      <c r="BZ30" s="704"/>
      <c r="CA30" s="704"/>
      <c r="CB30" s="705"/>
      <c r="CD30" s="700"/>
      <c r="CE30" s="701"/>
      <c r="CF30" s="659" t="s">
        <v>296</v>
      </c>
      <c r="CG30" s="660"/>
      <c r="CH30" s="660"/>
      <c r="CI30" s="660"/>
      <c r="CJ30" s="660"/>
      <c r="CK30" s="660"/>
      <c r="CL30" s="660"/>
      <c r="CM30" s="660"/>
      <c r="CN30" s="660"/>
      <c r="CO30" s="660"/>
      <c r="CP30" s="660"/>
      <c r="CQ30" s="661"/>
      <c r="CR30" s="662">
        <v>3631069</v>
      </c>
      <c r="CS30" s="663"/>
      <c r="CT30" s="663"/>
      <c r="CU30" s="663"/>
      <c r="CV30" s="663"/>
      <c r="CW30" s="663"/>
      <c r="CX30" s="663"/>
      <c r="CY30" s="664"/>
      <c r="CZ30" s="667">
        <v>7.5</v>
      </c>
      <c r="DA30" s="692"/>
      <c r="DB30" s="692"/>
      <c r="DC30" s="696"/>
      <c r="DD30" s="671">
        <v>3631069</v>
      </c>
      <c r="DE30" s="663"/>
      <c r="DF30" s="663"/>
      <c r="DG30" s="663"/>
      <c r="DH30" s="663"/>
      <c r="DI30" s="663"/>
      <c r="DJ30" s="663"/>
      <c r="DK30" s="664"/>
      <c r="DL30" s="671">
        <v>3631069</v>
      </c>
      <c r="DM30" s="663"/>
      <c r="DN30" s="663"/>
      <c r="DO30" s="663"/>
      <c r="DP30" s="663"/>
      <c r="DQ30" s="663"/>
      <c r="DR30" s="663"/>
      <c r="DS30" s="663"/>
      <c r="DT30" s="663"/>
      <c r="DU30" s="663"/>
      <c r="DV30" s="664"/>
      <c r="DW30" s="667">
        <v>12.8</v>
      </c>
      <c r="DX30" s="692"/>
      <c r="DY30" s="692"/>
      <c r="DZ30" s="692"/>
      <c r="EA30" s="692"/>
      <c r="EB30" s="692"/>
      <c r="EC30" s="693"/>
    </row>
    <row r="31" spans="2:133" ht="11.25" customHeight="1" x14ac:dyDescent="0.15">
      <c r="B31" s="675" t="s">
        <v>297</v>
      </c>
      <c r="C31" s="676"/>
      <c r="D31" s="676"/>
      <c r="E31" s="676"/>
      <c r="F31" s="676"/>
      <c r="G31" s="676"/>
      <c r="H31" s="676"/>
      <c r="I31" s="676"/>
      <c r="J31" s="676"/>
      <c r="K31" s="676"/>
      <c r="L31" s="676"/>
      <c r="M31" s="676"/>
      <c r="N31" s="676"/>
      <c r="O31" s="676"/>
      <c r="P31" s="676"/>
      <c r="Q31" s="677"/>
      <c r="R31" s="662">
        <v>77620</v>
      </c>
      <c r="S31" s="663"/>
      <c r="T31" s="663"/>
      <c r="U31" s="663"/>
      <c r="V31" s="663"/>
      <c r="W31" s="663"/>
      <c r="X31" s="663"/>
      <c r="Y31" s="664"/>
      <c r="Z31" s="665">
        <v>0.2</v>
      </c>
      <c r="AA31" s="665"/>
      <c r="AB31" s="665"/>
      <c r="AC31" s="665"/>
      <c r="AD31" s="666">
        <v>77620</v>
      </c>
      <c r="AE31" s="666"/>
      <c r="AF31" s="666"/>
      <c r="AG31" s="666"/>
      <c r="AH31" s="666"/>
      <c r="AI31" s="666"/>
      <c r="AJ31" s="666"/>
      <c r="AK31" s="666"/>
      <c r="AL31" s="667">
        <v>0.3</v>
      </c>
      <c r="AM31" s="668"/>
      <c r="AN31" s="668"/>
      <c r="AO31" s="669"/>
      <c r="AP31" s="708" t="s">
        <v>298</v>
      </c>
      <c r="AQ31" s="709"/>
      <c r="AR31" s="709"/>
      <c r="AS31" s="709"/>
      <c r="AT31" s="714" t="s">
        <v>299</v>
      </c>
      <c r="AU31" s="218"/>
      <c r="AV31" s="218"/>
      <c r="AW31" s="218"/>
      <c r="AX31" s="648" t="s">
        <v>177</v>
      </c>
      <c r="AY31" s="649"/>
      <c r="AZ31" s="649"/>
      <c r="BA31" s="649"/>
      <c r="BB31" s="649"/>
      <c r="BC31" s="649"/>
      <c r="BD31" s="649"/>
      <c r="BE31" s="649"/>
      <c r="BF31" s="650"/>
      <c r="BG31" s="718">
        <v>99.5</v>
      </c>
      <c r="BH31" s="706"/>
      <c r="BI31" s="706"/>
      <c r="BJ31" s="706"/>
      <c r="BK31" s="706"/>
      <c r="BL31" s="706"/>
      <c r="BM31" s="657">
        <v>98.6</v>
      </c>
      <c r="BN31" s="706"/>
      <c r="BO31" s="706"/>
      <c r="BP31" s="706"/>
      <c r="BQ31" s="707"/>
      <c r="BR31" s="718">
        <v>99.4</v>
      </c>
      <c r="BS31" s="706"/>
      <c r="BT31" s="706"/>
      <c r="BU31" s="706"/>
      <c r="BV31" s="706"/>
      <c r="BW31" s="706"/>
      <c r="BX31" s="657">
        <v>98.6</v>
      </c>
      <c r="BY31" s="706"/>
      <c r="BZ31" s="706"/>
      <c r="CA31" s="706"/>
      <c r="CB31" s="707"/>
      <c r="CD31" s="700"/>
      <c r="CE31" s="701"/>
      <c r="CF31" s="659" t="s">
        <v>300</v>
      </c>
      <c r="CG31" s="660"/>
      <c r="CH31" s="660"/>
      <c r="CI31" s="660"/>
      <c r="CJ31" s="660"/>
      <c r="CK31" s="660"/>
      <c r="CL31" s="660"/>
      <c r="CM31" s="660"/>
      <c r="CN31" s="660"/>
      <c r="CO31" s="660"/>
      <c r="CP31" s="660"/>
      <c r="CQ31" s="661"/>
      <c r="CR31" s="662">
        <v>68017</v>
      </c>
      <c r="CS31" s="694"/>
      <c r="CT31" s="694"/>
      <c r="CU31" s="694"/>
      <c r="CV31" s="694"/>
      <c r="CW31" s="694"/>
      <c r="CX31" s="694"/>
      <c r="CY31" s="695"/>
      <c r="CZ31" s="667">
        <v>0.1</v>
      </c>
      <c r="DA31" s="692"/>
      <c r="DB31" s="692"/>
      <c r="DC31" s="696"/>
      <c r="DD31" s="671">
        <v>68017</v>
      </c>
      <c r="DE31" s="694"/>
      <c r="DF31" s="694"/>
      <c r="DG31" s="694"/>
      <c r="DH31" s="694"/>
      <c r="DI31" s="694"/>
      <c r="DJ31" s="694"/>
      <c r="DK31" s="695"/>
      <c r="DL31" s="671">
        <v>68017</v>
      </c>
      <c r="DM31" s="694"/>
      <c r="DN31" s="694"/>
      <c r="DO31" s="694"/>
      <c r="DP31" s="694"/>
      <c r="DQ31" s="694"/>
      <c r="DR31" s="694"/>
      <c r="DS31" s="694"/>
      <c r="DT31" s="694"/>
      <c r="DU31" s="694"/>
      <c r="DV31" s="695"/>
      <c r="DW31" s="667">
        <v>0.2</v>
      </c>
      <c r="DX31" s="692"/>
      <c r="DY31" s="692"/>
      <c r="DZ31" s="692"/>
      <c r="EA31" s="692"/>
      <c r="EB31" s="692"/>
      <c r="EC31" s="693"/>
    </row>
    <row r="32" spans="2:133" ht="11.25" customHeight="1" x14ac:dyDescent="0.15">
      <c r="B32" s="659" t="s">
        <v>301</v>
      </c>
      <c r="C32" s="660"/>
      <c r="D32" s="660"/>
      <c r="E32" s="660"/>
      <c r="F32" s="660"/>
      <c r="G32" s="660"/>
      <c r="H32" s="660"/>
      <c r="I32" s="660"/>
      <c r="J32" s="660"/>
      <c r="K32" s="660"/>
      <c r="L32" s="660"/>
      <c r="M32" s="660"/>
      <c r="N32" s="660"/>
      <c r="O32" s="660"/>
      <c r="P32" s="660"/>
      <c r="Q32" s="661"/>
      <c r="R32" s="662">
        <v>3375041</v>
      </c>
      <c r="S32" s="663"/>
      <c r="T32" s="663"/>
      <c r="U32" s="663"/>
      <c r="V32" s="663"/>
      <c r="W32" s="663"/>
      <c r="X32" s="663"/>
      <c r="Y32" s="664"/>
      <c r="Z32" s="665">
        <v>6.8</v>
      </c>
      <c r="AA32" s="665"/>
      <c r="AB32" s="665"/>
      <c r="AC32" s="665"/>
      <c r="AD32" s="666" t="s">
        <v>122</v>
      </c>
      <c r="AE32" s="666"/>
      <c r="AF32" s="666"/>
      <c r="AG32" s="666"/>
      <c r="AH32" s="666"/>
      <c r="AI32" s="666"/>
      <c r="AJ32" s="666"/>
      <c r="AK32" s="666"/>
      <c r="AL32" s="667" t="s">
        <v>122</v>
      </c>
      <c r="AM32" s="668"/>
      <c r="AN32" s="668"/>
      <c r="AO32" s="669"/>
      <c r="AP32" s="710"/>
      <c r="AQ32" s="711"/>
      <c r="AR32" s="711"/>
      <c r="AS32" s="711"/>
      <c r="AT32" s="715"/>
      <c r="AU32" s="214" t="s">
        <v>302</v>
      </c>
      <c r="AX32" s="659" t="s">
        <v>303</v>
      </c>
      <c r="AY32" s="660"/>
      <c r="AZ32" s="660"/>
      <c r="BA32" s="660"/>
      <c r="BB32" s="660"/>
      <c r="BC32" s="660"/>
      <c r="BD32" s="660"/>
      <c r="BE32" s="660"/>
      <c r="BF32" s="661"/>
      <c r="BG32" s="719">
        <v>99.2</v>
      </c>
      <c r="BH32" s="694"/>
      <c r="BI32" s="694"/>
      <c r="BJ32" s="694"/>
      <c r="BK32" s="694"/>
      <c r="BL32" s="694"/>
      <c r="BM32" s="668">
        <v>98.1</v>
      </c>
      <c r="BN32" s="694"/>
      <c r="BO32" s="694"/>
      <c r="BP32" s="694"/>
      <c r="BQ32" s="717"/>
      <c r="BR32" s="719">
        <v>99.2</v>
      </c>
      <c r="BS32" s="694"/>
      <c r="BT32" s="694"/>
      <c r="BU32" s="694"/>
      <c r="BV32" s="694"/>
      <c r="BW32" s="694"/>
      <c r="BX32" s="668">
        <v>98</v>
      </c>
      <c r="BY32" s="694"/>
      <c r="BZ32" s="694"/>
      <c r="CA32" s="694"/>
      <c r="CB32" s="717"/>
      <c r="CD32" s="702"/>
      <c r="CE32" s="703"/>
      <c r="CF32" s="659" t="s">
        <v>304</v>
      </c>
      <c r="CG32" s="660"/>
      <c r="CH32" s="660"/>
      <c r="CI32" s="660"/>
      <c r="CJ32" s="660"/>
      <c r="CK32" s="660"/>
      <c r="CL32" s="660"/>
      <c r="CM32" s="660"/>
      <c r="CN32" s="660"/>
      <c r="CO32" s="660"/>
      <c r="CP32" s="660"/>
      <c r="CQ32" s="661"/>
      <c r="CR32" s="662">
        <v>3</v>
      </c>
      <c r="CS32" s="663"/>
      <c r="CT32" s="663"/>
      <c r="CU32" s="663"/>
      <c r="CV32" s="663"/>
      <c r="CW32" s="663"/>
      <c r="CX32" s="663"/>
      <c r="CY32" s="664"/>
      <c r="CZ32" s="667">
        <v>0</v>
      </c>
      <c r="DA32" s="692"/>
      <c r="DB32" s="692"/>
      <c r="DC32" s="696"/>
      <c r="DD32" s="671">
        <v>3</v>
      </c>
      <c r="DE32" s="663"/>
      <c r="DF32" s="663"/>
      <c r="DG32" s="663"/>
      <c r="DH32" s="663"/>
      <c r="DI32" s="663"/>
      <c r="DJ32" s="663"/>
      <c r="DK32" s="664"/>
      <c r="DL32" s="671">
        <v>3</v>
      </c>
      <c r="DM32" s="663"/>
      <c r="DN32" s="663"/>
      <c r="DO32" s="663"/>
      <c r="DP32" s="663"/>
      <c r="DQ32" s="663"/>
      <c r="DR32" s="663"/>
      <c r="DS32" s="663"/>
      <c r="DT32" s="663"/>
      <c r="DU32" s="663"/>
      <c r="DV32" s="664"/>
      <c r="DW32" s="667">
        <v>0</v>
      </c>
      <c r="DX32" s="692"/>
      <c r="DY32" s="692"/>
      <c r="DZ32" s="692"/>
      <c r="EA32" s="692"/>
      <c r="EB32" s="692"/>
      <c r="EC32" s="693"/>
    </row>
    <row r="33" spans="2:133" ht="11.25" customHeight="1" x14ac:dyDescent="0.15">
      <c r="B33" s="659" t="s">
        <v>305</v>
      </c>
      <c r="C33" s="660"/>
      <c r="D33" s="660"/>
      <c r="E33" s="660"/>
      <c r="F33" s="660"/>
      <c r="G33" s="660"/>
      <c r="H33" s="660"/>
      <c r="I33" s="660"/>
      <c r="J33" s="660"/>
      <c r="K33" s="660"/>
      <c r="L33" s="660"/>
      <c r="M33" s="660"/>
      <c r="N33" s="660"/>
      <c r="O33" s="660"/>
      <c r="P33" s="660"/>
      <c r="Q33" s="661"/>
      <c r="R33" s="662">
        <v>73405</v>
      </c>
      <c r="S33" s="663"/>
      <c r="T33" s="663"/>
      <c r="U33" s="663"/>
      <c r="V33" s="663"/>
      <c r="W33" s="663"/>
      <c r="X33" s="663"/>
      <c r="Y33" s="664"/>
      <c r="Z33" s="665">
        <v>0.1</v>
      </c>
      <c r="AA33" s="665"/>
      <c r="AB33" s="665"/>
      <c r="AC33" s="665"/>
      <c r="AD33" s="666">
        <v>33316</v>
      </c>
      <c r="AE33" s="666"/>
      <c r="AF33" s="666"/>
      <c r="AG33" s="666"/>
      <c r="AH33" s="666"/>
      <c r="AI33" s="666"/>
      <c r="AJ33" s="666"/>
      <c r="AK33" s="666"/>
      <c r="AL33" s="667">
        <v>0.1</v>
      </c>
      <c r="AM33" s="668"/>
      <c r="AN33" s="668"/>
      <c r="AO33" s="669"/>
      <c r="AP33" s="712"/>
      <c r="AQ33" s="713"/>
      <c r="AR33" s="713"/>
      <c r="AS33" s="713"/>
      <c r="AT33" s="716"/>
      <c r="AU33" s="219"/>
      <c r="AV33" s="219"/>
      <c r="AW33" s="219"/>
      <c r="AX33" s="683" t="s">
        <v>306</v>
      </c>
      <c r="AY33" s="684"/>
      <c r="AZ33" s="684"/>
      <c r="BA33" s="684"/>
      <c r="BB33" s="684"/>
      <c r="BC33" s="684"/>
      <c r="BD33" s="684"/>
      <c r="BE33" s="684"/>
      <c r="BF33" s="685"/>
      <c r="BG33" s="720">
        <v>99.6</v>
      </c>
      <c r="BH33" s="721"/>
      <c r="BI33" s="721"/>
      <c r="BJ33" s="721"/>
      <c r="BK33" s="721"/>
      <c r="BL33" s="721"/>
      <c r="BM33" s="722">
        <v>99.1</v>
      </c>
      <c r="BN33" s="721"/>
      <c r="BO33" s="721"/>
      <c r="BP33" s="721"/>
      <c r="BQ33" s="723"/>
      <c r="BR33" s="720">
        <v>99.6</v>
      </c>
      <c r="BS33" s="721"/>
      <c r="BT33" s="721"/>
      <c r="BU33" s="721"/>
      <c r="BV33" s="721"/>
      <c r="BW33" s="721"/>
      <c r="BX33" s="722">
        <v>99</v>
      </c>
      <c r="BY33" s="721"/>
      <c r="BZ33" s="721"/>
      <c r="CA33" s="721"/>
      <c r="CB33" s="723"/>
      <c r="CD33" s="659" t="s">
        <v>307</v>
      </c>
      <c r="CE33" s="660"/>
      <c r="CF33" s="660"/>
      <c r="CG33" s="660"/>
      <c r="CH33" s="660"/>
      <c r="CI33" s="660"/>
      <c r="CJ33" s="660"/>
      <c r="CK33" s="660"/>
      <c r="CL33" s="660"/>
      <c r="CM33" s="660"/>
      <c r="CN33" s="660"/>
      <c r="CO33" s="660"/>
      <c r="CP33" s="660"/>
      <c r="CQ33" s="661"/>
      <c r="CR33" s="662">
        <v>18432732</v>
      </c>
      <c r="CS33" s="694"/>
      <c r="CT33" s="694"/>
      <c r="CU33" s="694"/>
      <c r="CV33" s="694"/>
      <c r="CW33" s="694"/>
      <c r="CX33" s="694"/>
      <c r="CY33" s="695"/>
      <c r="CZ33" s="667">
        <v>38.200000000000003</v>
      </c>
      <c r="DA33" s="692"/>
      <c r="DB33" s="692"/>
      <c r="DC33" s="696"/>
      <c r="DD33" s="671">
        <v>15461949</v>
      </c>
      <c r="DE33" s="694"/>
      <c r="DF33" s="694"/>
      <c r="DG33" s="694"/>
      <c r="DH33" s="694"/>
      <c r="DI33" s="694"/>
      <c r="DJ33" s="694"/>
      <c r="DK33" s="695"/>
      <c r="DL33" s="671">
        <v>12747766</v>
      </c>
      <c r="DM33" s="694"/>
      <c r="DN33" s="694"/>
      <c r="DO33" s="694"/>
      <c r="DP33" s="694"/>
      <c r="DQ33" s="694"/>
      <c r="DR33" s="694"/>
      <c r="DS33" s="694"/>
      <c r="DT33" s="694"/>
      <c r="DU33" s="694"/>
      <c r="DV33" s="695"/>
      <c r="DW33" s="667">
        <v>45</v>
      </c>
      <c r="DX33" s="692"/>
      <c r="DY33" s="692"/>
      <c r="DZ33" s="692"/>
      <c r="EA33" s="692"/>
      <c r="EB33" s="692"/>
      <c r="EC33" s="693"/>
    </row>
    <row r="34" spans="2:133" ht="11.25" customHeight="1" x14ac:dyDescent="0.15">
      <c r="B34" s="659" t="s">
        <v>308</v>
      </c>
      <c r="C34" s="660"/>
      <c r="D34" s="660"/>
      <c r="E34" s="660"/>
      <c r="F34" s="660"/>
      <c r="G34" s="660"/>
      <c r="H34" s="660"/>
      <c r="I34" s="660"/>
      <c r="J34" s="660"/>
      <c r="K34" s="660"/>
      <c r="L34" s="660"/>
      <c r="M34" s="660"/>
      <c r="N34" s="660"/>
      <c r="O34" s="660"/>
      <c r="P34" s="660"/>
      <c r="Q34" s="661"/>
      <c r="R34" s="662">
        <v>157973</v>
      </c>
      <c r="S34" s="663"/>
      <c r="T34" s="663"/>
      <c r="U34" s="663"/>
      <c r="V34" s="663"/>
      <c r="W34" s="663"/>
      <c r="X34" s="663"/>
      <c r="Y34" s="664"/>
      <c r="Z34" s="665">
        <v>0.3</v>
      </c>
      <c r="AA34" s="665"/>
      <c r="AB34" s="665"/>
      <c r="AC34" s="665"/>
      <c r="AD34" s="666" t="s">
        <v>122</v>
      </c>
      <c r="AE34" s="666"/>
      <c r="AF34" s="666"/>
      <c r="AG34" s="666"/>
      <c r="AH34" s="666"/>
      <c r="AI34" s="666"/>
      <c r="AJ34" s="666"/>
      <c r="AK34" s="666"/>
      <c r="AL34" s="667" t="s">
        <v>122</v>
      </c>
      <c r="AM34" s="668"/>
      <c r="AN34" s="668"/>
      <c r="AO34" s="66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9" t="s">
        <v>309</v>
      </c>
      <c r="CE34" s="660"/>
      <c r="CF34" s="660"/>
      <c r="CG34" s="660"/>
      <c r="CH34" s="660"/>
      <c r="CI34" s="660"/>
      <c r="CJ34" s="660"/>
      <c r="CK34" s="660"/>
      <c r="CL34" s="660"/>
      <c r="CM34" s="660"/>
      <c r="CN34" s="660"/>
      <c r="CO34" s="660"/>
      <c r="CP34" s="660"/>
      <c r="CQ34" s="661"/>
      <c r="CR34" s="662">
        <v>7370674</v>
      </c>
      <c r="CS34" s="663"/>
      <c r="CT34" s="663"/>
      <c r="CU34" s="663"/>
      <c r="CV34" s="663"/>
      <c r="CW34" s="663"/>
      <c r="CX34" s="663"/>
      <c r="CY34" s="664"/>
      <c r="CZ34" s="667">
        <v>15.3</v>
      </c>
      <c r="DA34" s="692"/>
      <c r="DB34" s="692"/>
      <c r="DC34" s="696"/>
      <c r="DD34" s="671">
        <v>5783495</v>
      </c>
      <c r="DE34" s="663"/>
      <c r="DF34" s="663"/>
      <c r="DG34" s="663"/>
      <c r="DH34" s="663"/>
      <c r="DI34" s="663"/>
      <c r="DJ34" s="663"/>
      <c r="DK34" s="664"/>
      <c r="DL34" s="671">
        <v>5330159</v>
      </c>
      <c r="DM34" s="663"/>
      <c r="DN34" s="663"/>
      <c r="DO34" s="663"/>
      <c r="DP34" s="663"/>
      <c r="DQ34" s="663"/>
      <c r="DR34" s="663"/>
      <c r="DS34" s="663"/>
      <c r="DT34" s="663"/>
      <c r="DU34" s="663"/>
      <c r="DV34" s="664"/>
      <c r="DW34" s="667">
        <v>18.8</v>
      </c>
      <c r="DX34" s="692"/>
      <c r="DY34" s="692"/>
      <c r="DZ34" s="692"/>
      <c r="EA34" s="692"/>
      <c r="EB34" s="692"/>
      <c r="EC34" s="693"/>
    </row>
    <row r="35" spans="2:133" ht="11.25" customHeight="1" x14ac:dyDescent="0.15">
      <c r="B35" s="659" t="s">
        <v>310</v>
      </c>
      <c r="C35" s="660"/>
      <c r="D35" s="660"/>
      <c r="E35" s="660"/>
      <c r="F35" s="660"/>
      <c r="G35" s="660"/>
      <c r="H35" s="660"/>
      <c r="I35" s="660"/>
      <c r="J35" s="660"/>
      <c r="K35" s="660"/>
      <c r="L35" s="660"/>
      <c r="M35" s="660"/>
      <c r="N35" s="660"/>
      <c r="O35" s="660"/>
      <c r="P35" s="660"/>
      <c r="Q35" s="661"/>
      <c r="R35" s="662">
        <v>587655</v>
      </c>
      <c r="S35" s="663"/>
      <c r="T35" s="663"/>
      <c r="U35" s="663"/>
      <c r="V35" s="663"/>
      <c r="W35" s="663"/>
      <c r="X35" s="663"/>
      <c r="Y35" s="664"/>
      <c r="Z35" s="665">
        <v>1.2</v>
      </c>
      <c r="AA35" s="665"/>
      <c r="AB35" s="665"/>
      <c r="AC35" s="665"/>
      <c r="AD35" s="666" t="s">
        <v>122</v>
      </c>
      <c r="AE35" s="666"/>
      <c r="AF35" s="666"/>
      <c r="AG35" s="666"/>
      <c r="AH35" s="666"/>
      <c r="AI35" s="666"/>
      <c r="AJ35" s="666"/>
      <c r="AK35" s="666"/>
      <c r="AL35" s="667" t="s">
        <v>122</v>
      </c>
      <c r="AM35" s="668"/>
      <c r="AN35" s="668"/>
      <c r="AO35" s="669"/>
      <c r="AP35" s="222"/>
      <c r="AQ35" s="644" t="s">
        <v>311</v>
      </c>
      <c r="AR35" s="645"/>
      <c r="AS35" s="645"/>
      <c r="AT35" s="645"/>
      <c r="AU35" s="645"/>
      <c r="AV35" s="645"/>
      <c r="AW35" s="645"/>
      <c r="AX35" s="645"/>
      <c r="AY35" s="645"/>
      <c r="AZ35" s="645"/>
      <c r="BA35" s="645"/>
      <c r="BB35" s="645"/>
      <c r="BC35" s="645"/>
      <c r="BD35" s="645"/>
      <c r="BE35" s="645"/>
      <c r="BF35" s="646"/>
      <c r="BG35" s="644" t="s">
        <v>312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59" t="s">
        <v>313</v>
      </c>
      <c r="CE35" s="660"/>
      <c r="CF35" s="660"/>
      <c r="CG35" s="660"/>
      <c r="CH35" s="660"/>
      <c r="CI35" s="660"/>
      <c r="CJ35" s="660"/>
      <c r="CK35" s="660"/>
      <c r="CL35" s="660"/>
      <c r="CM35" s="660"/>
      <c r="CN35" s="660"/>
      <c r="CO35" s="660"/>
      <c r="CP35" s="660"/>
      <c r="CQ35" s="661"/>
      <c r="CR35" s="662">
        <v>563299</v>
      </c>
      <c r="CS35" s="694"/>
      <c r="CT35" s="694"/>
      <c r="CU35" s="694"/>
      <c r="CV35" s="694"/>
      <c r="CW35" s="694"/>
      <c r="CX35" s="694"/>
      <c r="CY35" s="695"/>
      <c r="CZ35" s="667">
        <v>1.2</v>
      </c>
      <c r="DA35" s="692"/>
      <c r="DB35" s="692"/>
      <c r="DC35" s="696"/>
      <c r="DD35" s="671">
        <v>558391</v>
      </c>
      <c r="DE35" s="694"/>
      <c r="DF35" s="694"/>
      <c r="DG35" s="694"/>
      <c r="DH35" s="694"/>
      <c r="DI35" s="694"/>
      <c r="DJ35" s="694"/>
      <c r="DK35" s="695"/>
      <c r="DL35" s="671">
        <v>558391</v>
      </c>
      <c r="DM35" s="694"/>
      <c r="DN35" s="694"/>
      <c r="DO35" s="694"/>
      <c r="DP35" s="694"/>
      <c r="DQ35" s="694"/>
      <c r="DR35" s="694"/>
      <c r="DS35" s="694"/>
      <c r="DT35" s="694"/>
      <c r="DU35" s="694"/>
      <c r="DV35" s="695"/>
      <c r="DW35" s="667">
        <v>2</v>
      </c>
      <c r="DX35" s="692"/>
      <c r="DY35" s="692"/>
      <c r="DZ35" s="692"/>
      <c r="EA35" s="692"/>
      <c r="EB35" s="692"/>
      <c r="EC35" s="693"/>
    </row>
    <row r="36" spans="2:133" ht="11.25" customHeight="1" x14ac:dyDescent="0.15">
      <c r="B36" s="659" t="s">
        <v>314</v>
      </c>
      <c r="C36" s="660"/>
      <c r="D36" s="660"/>
      <c r="E36" s="660"/>
      <c r="F36" s="660"/>
      <c r="G36" s="660"/>
      <c r="H36" s="660"/>
      <c r="I36" s="660"/>
      <c r="J36" s="660"/>
      <c r="K36" s="660"/>
      <c r="L36" s="660"/>
      <c r="M36" s="660"/>
      <c r="N36" s="660"/>
      <c r="O36" s="660"/>
      <c r="P36" s="660"/>
      <c r="Q36" s="661"/>
      <c r="R36" s="662">
        <v>1678667</v>
      </c>
      <c r="S36" s="663"/>
      <c r="T36" s="663"/>
      <c r="U36" s="663"/>
      <c r="V36" s="663"/>
      <c r="W36" s="663"/>
      <c r="X36" s="663"/>
      <c r="Y36" s="664"/>
      <c r="Z36" s="665">
        <v>3.4</v>
      </c>
      <c r="AA36" s="665"/>
      <c r="AB36" s="665"/>
      <c r="AC36" s="665"/>
      <c r="AD36" s="666" t="s">
        <v>122</v>
      </c>
      <c r="AE36" s="666"/>
      <c r="AF36" s="666"/>
      <c r="AG36" s="666"/>
      <c r="AH36" s="666"/>
      <c r="AI36" s="666"/>
      <c r="AJ36" s="666"/>
      <c r="AK36" s="666"/>
      <c r="AL36" s="667" t="s">
        <v>122</v>
      </c>
      <c r="AM36" s="668"/>
      <c r="AN36" s="668"/>
      <c r="AO36" s="669"/>
      <c r="AP36" s="222"/>
      <c r="AQ36" s="728" t="s">
        <v>315</v>
      </c>
      <c r="AR36" s="729"/>
      <c r="AS36" s="729"/>
      <c r="AT36" s="729"/>
      <c r="AU36" s="729"/>
      <c r="AV36" s="729"/>
      <c r="AW36" s="729"/>
      <c r="AX36" s="729"/>
      <c r="AY36" s="730"/>
      <c r="AZ36" s="651">
        <v>6022315</v>
      </c>
      <c r="BA36" s="652"/>
      <c r="BB36" s="652"/>
      <c r="BC36" s="652"/>
      <c r="BD36" s="652"/>
      <c r="BE36" s="652"/>
      <c r="BF36" s="724"/>
      <c r="BG36" s="648" t="s">
        <v>316</v>
      </c>
      <c r="BH36" s="649"/>
      <c r="BI36" s="649"/>
      <c r="BJ36" s="649"/>
      <c r="BK36" s="649"/>
      <c r="BL36" s="649"/>
      <c r="BM36" s="649"/>
      <c r="BN36" s="649"/>
      <c r="BO36" s="649"/>
      <c r="BP36" s="649"/>
      <c r="BQ36" s="649"/>
      <c r="BR36" s="649"/>
      <c r="BS36" s="649"/>
      <c r="BT36" s="649"/>
      <c r="BU36" s="650"/>
      <c r="BV36" s="651">
        <v>59045</v>
      </c>
      <c r="BW36" s="652"/>
      <c r="BX36" s="652"/>
      <c r="BY36" s="652"/>
      <c r="BZ36" s="652"/>
      <c r="CA36" s="652"/>
      <c r="CB36" s="724"/>
      <c r="CD36" s="659" t="s">
        <v>317</v>
      </c>
      <c r="CE36" s="660"/>
      <c r="CF36" s="660"/>
      <c r="CG36" s="660"/>
      <c r="CH36" s="660"/>
      <c r="CI36" s="660"/>
      <c r="CJ36" s="660"/>
      <c r="CK36" s="660"/>
      <c r="CL36" s="660"/>
      <c r="CM36" s="660"/>
      <c r="CN36" s="660"/>
      <c r="CO36" s="660"/>
      <c r="CP36" s="660"/>
      <c r="CQ36" s="661"/>
      <c r="CR36" s="662">
        <v>4448673</v>
      </c>
      <c r="CS36" s="663"/>
      <c r="CT36" s="663"/>
      <c r="CU36" s="663"/>
      <c r="CV36" s="663"/>
      <c r="CW36" s="663"/>
      <c r="CX36" s="663"/>
      <c r="CY36" s="664"/>
      <c r="CZ36" s="667">
        <v>9.1999999999999993</v>
      </c>
      <c r="DA36" s="692"/>
      <c r="DB36" s="692"/>
      <c r="DC36" s="696"/>
      <c r="DD36" s="671">
        <v>4062701</v>
      </c>
      <c r="DE36" s="663"/>
      <c r="DF36" s="663"/>
      <c r="DG36" s="663"/>
      <c r="DH36" s="663"/>
      <c r="DI36" s="663"/>
      <c r="DJ36" s="663"/>
      <c r="DK36" s="664"/>
      <c r="DL36" s="671">
        <v>3261020</v>
      </c>
      <c r="DM36" s="663"/>
      <c r="DN36" s="663"/>
      <c r="DO36" s="663"/>
      <c r="DP36" s="663"/>
      <c r="DQ36" s="663"/>
      <c r="DR36" s="663"/>
      <c r="DS36" s="663"/>
      <c r="DT36" s="663"/>
      <c r="DU36" s="663"/>
      <c r="DV36" s="664"/>
      <c r="DW36" s="667">
        <v>11.5</v>
      </c>
      <c r="DX36" s="692"/>
      <c r="DY36" s="692"/>
      <c r="DZ36" s="692"/>
      <c r="EA36" s="692"/>
      <c r="EB36" s="692"/>
      <c r="EC36" s="693"/>
    </row>
    <row r="37" spans="2:133" ht="11.25" customHeight="1" x14ac:dyDescent="0.15">
      <c r="B37" s="659" t="s">
        <v>318</v>
      </c>
      <c r="C37" s="660"/>
      <c r="D37" s="660"/>
      <c r="E37" s="660"/>
      <c r="F37" s="660"/>
      <c r="G37" s="660"/>
      <c r="H37" s="660"/>
      <c r="I37" s="660"/>
      <c r="J37" s="660"/>
      <c r="K37" s="660"/>
      <c r="L37" s="660"/>
      <c r="M37" s="660"/>
      <c r="N37" s="660"/>
      <c r="O37" s="660"/>
      <c r="P37" s="660"/>
      <c r="Q37" s="661"/>
      <c r="R37" s="662">
        <v>824913</v>
      </c>
      <c r="S37" s="663"/>
      <c r="T37" s="663"/>
      <c r="U37" s="663"/>
      <c r="V37" s="663"/>
      <c r="W37" s="663"/>
      <c r="X37" s="663"/>
      <c r="Y37" s="664"/>
      <c r="Z37" s="665">
        <v>1.7</v>
      </c>
      <c r="AA37" s="665"/>
      <c r="AB37" s="665"/>
      <c r="AC37" s="665"/>
      <c r="AD37" s="666">
        <v>8535</v>
      </c>
      <c r="AE37" s="666"/>
      <c r="AF37" s="666"/>
      <c r="AG37" s="666"/>
      <c r="AH37" s="666"/>
      <c r="AI37" s="666"/>
      <c r="AJ37" s="666"/>
      <c r="AK37" s="666"/>
      <c r="AL37" s="667">
        <v>0</v>
      </c>
      <c r="AM37" s="668"/>
      <c r="AN37" s="668"/>
      <c r="AO37" s="669"/>
      <c r="AQ37" s="725" t="s">
        <v>319</v>
      </c>
      <c r="AR37" s="726"/>
      <c r="AS37" s="726"/>
      <c r="AT37" s="726"/>
      <c r="AU37" s="726"/>
      <c r="AV37" s="726"/>
      <c r="AW37" s="726"/>
      <c r="AX37" s="726"/>
      <c r="AY37" s="727"/>
      <c r="AZ37" s="662">
        <v>460000</v>
      </c>
      <c r="BA37" s="663"/>
      <c r="BB37" s="663"/>
      <c r="BC37" s="663"/>
      <c r="BD37" s="694"/>
      <c r="BE37" s="694"/>
      <c r="BF37" s="717"/>
      <c r="BG37" s="659" t="s">
        <v>320</v>
      </c>
      <c r="BH37" s="660"/>
      <c r="BI37" s="660"/>
      <c r="BJ37" s="660"/>
      <c r="BK37" s="660"/>
      <c r="BL37" s="660"/>
      <c r="BM37" s="660"/>
      <c r="BN37" s="660"/>
      <c r="BO37" s="660"/>
      <c r="BP37" s="660"/>
      <c r="BQ37" s="660"/>
      <c r="BR37" s="660"/>
      <c r="BS37" s="660"/>
      <c r="BT37" s="660"/>
      <c r="BU37" s="661"/>
      <c r="BV37" s="662">
        <v>11268</v>
      </c>
      <c r="BW37" s="663"/>
      <c r="BX37" s="663"/>
      <c r="BY37" s="663"/>
      <c r="BZ37" s="663"/>
      <c r="CA37" s="663"/>
      <c r="CB37" s="672"/>
      <c r="CD37" s="659" t="s">
        <v>321</v>
      </c>
      <c r="CE37" s="660"/>
      <c r="CF37" s="660"/>
      <c r="CG37" s="660"/>
      <c r="CH37" s="660"/>
      <c r="CI37" s="660"/>
      <c r="CJ37" s="660"/>
      <c r="CK37" s="660"/>
      <c r="CL37" s="660"/>
      <c r="CM37" s="660"/>
      <c r="CN37" s="660"/>
      <c r="CO37" s="660"/>
      <c r="CP37" s="660"/>
      <c r="CQ37" s="661"/>
      <c r="CR37" s="662">
        <v>2180483</v>
      </c>
      <c r="CS37" s="694"/>
      <c r="CT37" s="694"/>
      <c r="CU37" s="694"/>
      <c r="CV37" s="694"/>
      <c r="CW37" s="694"/>
      <c r="CX37" s="694"/>
      <c r="CY37" s="695"/>
      <c r="CZ37" s="667">
        <v>4.5</v>
      </c>
      <c r="DA37" s="692"/>
      <c r="DB37" s="692"/>
      <c r="DC37" s="696"/>
      <c r="DD37" s="671">
        <v>2140220</v>
      </c>
      <c r="DE37" s="694"/>
      <c r="DF37" s="694"/>
      <c r="DG37" s="694"/>
      <c r="DH37" s="694"/>
      <c r="DI37" s="694"/>
      <c r="DJ37" s="694"/>
      <c r="DK37" s="695"/>
      <c r="DL37" s="671">
        <v>2127124</v>
      </c>
      <c r="DM37" s="694"/>
      <c r="DN37" s="694"/>
      <c r="DO37" s="694"/>
      <c r="DP37" s="694"/>
      <c r="DQ37" s="694"/>
      <c r="DR37" s="694"/>
      <c r="DS37" s="694"/>
      <c r="DT37" s="694"/>
      <c r="DU37" s="694"/>
      <c r="DV37" s="695"/>
      <c r="DW37" s="667">
        <v>7.5</v>
      </c>
      <c r="DX37" s="692"/>
      <c r="DY37" s="692"/>
      <c r="DZ37" s="692"/>
      <c r="EA37" s="692"/>
      <c r="EB37" s="692"/>
      <c r="EC37" s="693"/>
    </row>
    <row r="38" spans="2:133" ht="11.25" customHeight="1" x14ac:dyDescent="0.15">
      <c r="B38" s="659" t="s">
        <v>322</v>
      </c>
      <c r="C38" s="660"/>
      <c r="D38" s="660"/>
      <c r="E38" s="660"/>
      <c r="F38" s="660"/>
      <c r="G38" s="660"/>
      <c r="H38" s="660"/>
      <c r="I38" s="660"/>
      <c r="J38" s="660"/>
      <c r="K38" s="660"/>
      <c r="L38" s="660"/>
      <c r="M38" s="660"/>
      <c r="N38" s="660"/>
      <c r="O38" s="660"/>
      <c r="P38" s="660"/>
      <c r="Q38" s="661"/>
      <c r="R38" s="662">
        <v>2412083</v>
      </c>
      <c r="S38" s="663"/>
      <c r="T38" s="663"/>
      <c r="U38" s="663"/>
      <c r="V38" s="663"/>
      <c r="W38" s="663"/>
      <c r="X38" s="663"/>
      <c r="Y38" s="664"/>
      <c r="Z38" s="665">
        <v>4.9000000000000004</v>
      </c>
      <c r="AA38" s="665"/>
      <c r="AB38" s="665"/>
      <c r="AC38" s="665"/>
      <c r="AD38" s="666" t="s">
        <v>122</v>
      </c>
      <c r="AE38" s="666"/>
      <c r="AF38" s="666"/>
      <c r="AG38" s="666"/>
      <c r="AH38" s="666"/>
      <c r="AI38" s="666"/>
      <c r="AJ38" s="666"/>
      <c r="AK38" s="666"/>
      <c r="AL38" s="667" t="s">
        <v>122</v>
      </c>
      <c r="AM38" s="668"/>
      <c r="AN38" s="668"/>
      <c r="AO38" s="669"/>
      <c r="AQ38" s="725" t="s">
        <v>323</v>
      </c>
      <c r="AR38" s="726"/>
      <c r="AS38" s="726"/>
      <c r="AT38" s="726"/>
      <c r="AU38" s="726"/>
      <c r="AV38" s="726"/>
      <c r="AW38" s="726"/>
      <c r="AX38" s="726"/>
      <c r="AY38" s="727"/>
      <c r="AZ38" s="662">
        <v>383414</v>
      </c>
      <c r="BA38" s="663"/>
      <c r="BB38" s="663"/>
      <c r="BC38" s="663"/>
      <c r="BD38" s="694"/>
      <c r="BE38" s="694"/>
      <c r="BF38" s="717"/>
      <c r="BG38" s="659" t="s">
        <v>324</v>
      </c>
      <c r="BH38" s="660"/>
      <c r="BI38" s="660"/>
      <c r="BJ38" s="660"/>
      <c r="BK38" s="660"/>
      <c r="BL38" s="660"/>
      <c r="BM38" s="660"/>
      <c r="BN38" s="660"/>
      <c r="BO38" s="660"/>
      <c r="BP38" s="660"/>
      <c r="BQ38" s="660"/>
      <c r="BR38" s="660"/>
      <c r="BS38" s="660"/>
      <c r="BT38" s="660"/>
      <c r="BU38" s="661"/>
      <c r="BV38" s="662">
        <v>19738</v>
      </c>
      <c r="BW38" s="663"/>
      <c r="BX38" s="663"/>
      <c r="BY38" s="663"/>
      <c r="BZ38" s="663"/>
      <c r="CA38" s="663"/>
      <c r="CB38" s="672"/>
      <c r="CD38" s="659" t="s">
        <v>325</v>
      </c>
      <c r="CE38" s="660"/>
      <c r="CF38" s="660"/>
      <c r="CG38" s="660"/>
      <c r="CH38" s="660"/>
      <c r="CI38" s="660"/>
      <c r="CJ38" s="660"/>
      <c r="CK38" s="660"/>
      <c r="CL38" s="660"/>
      <c r="CM38" s="660"/>
      <c r="CN38" s="660"/>
      <c r="CO38" s="660"/>
      <c r="CP38" s="660"/>
      <c r="CQ38" s="661"/>
      <c r="CR38" s="662">
        <v>5562315</v>
      </c>
      <c r="CS38" s="663"/>
      <c r="CT38" s="663"/>
      <c r="CU38" s="663"/>
      <c r="CV38" s="663"/>
      <c r="CW38" s="663"/>
      <c r="CX38" s="663"/>
      <c r="CY38" s="664"/>
      <c r="CZ38" s="667">
        <v>11.5</v>
      </c>
      <c r="DA38" s="692"/>
      <c r="DB38" s="692"/>
      <c r="DC38" s="696"/>
      <c r="DD38" s="671">
        <v>4734307</v>
      </c>
      <c r="DE38" s="663"/>
      <c r="DF38" s="663"/>
      <c r="DG38" s="663"/>
      <c r="DH38" s="663"/>
      <c r="DI38" s="663"/>
      <c r="DJ38" s="663"/>
      <c r="DK38" s="664"/>
      <c r="DL38" s="671">
        <v>3598196</v>
      </c>
      <c r="DM38" s="663"/>
      <c r="DN38" s="663"/>
      <c r="DO38" s="663"/>
      <c r="DP38" s="663"/>
      <c r="DQ38" s="663"/>
      <c r="DR38" s="663"/>
      <c r="DS38" s="663"/>
      <c r="DT38" s="663"/>
      <c r="DU38" s="663"/>
      <c r="DV38" s="664"/>
      <c r="DW38" s="667">
        <v>12.7</v>
      </c>
      <c r="DX38" s="692"/>
      <c r="DY38" s="692"/>
      <c r="DZ38" s="692"/>
      <c r="EA38" s="692"/>
      <c r="EB38" s="692"/>
      <c r="EC38" s="693"/>
    </row>
    <row r="39" spans="2:133" ht="11.25" customHeight="1" x14ac:dyDescent="0.15">
      <c r="B39" s="659" t="s">
        <v>326</v>
      </c>
      <c r="C39" s="660"/>
      <c r="D39" s="660"/>
      <c r="E39" s="660"/>
      <c r="F39" s="660"/>
      <c r="G39" s="660"/>
      <c r="H39" s="660"/>
      <c r="I39" s="660"/>
      <c r="J39" s="660"/>
      <c r="K39" s="660"/>
      <c r="L39" s="660"/>
      <c r="M39" s="660"/>
      <c r="N39" s="660"/>
      <c r="O39" s="660"/>
      <c r="P39" s="660"/>
      <c r="Q39" s="661"/>
      <c r="R39" s="662" t="s">
        <v>122</v>
      </c>
      <c r="S39" s="663"/>
      <c r="T39" s="663"/>
      <c r="U39" s="663"/>
      <c r="V39" s="663"/>
      <c r="W39" s="663"/>
      <c r="X39" s="663"/>
      <c r="Y39" s="664"/>
      <c r="Z39" s="665" t="s">
        <v>122</v>
      </c>
      <c r="AA39" s="665"/>
      <c r="AB39" s="665"/>
      <c r="AC39" s="665"/>
      <c r="AD39" s="666" t="s">
        <v>122</v>
      </c>
      <c r="AE39" s="666"/>
      <c r="AF39" s="666"/>
      <c r="AG39" s="666"/>
      <c r="AH39" s="666"/>
      <c r="AI39" s="666"/>
      <c r="AJ39" s="666"/>
      <c r="AK39" s="666"/>
      <c r="AL39" s="667" t="s">
        <v>122</v>
      </c>
      <c r="AM39" s="668"/>
      <c r="AN39" s="668"/>
      <c r="AO39" s="669"/>
      <c r="AQ39" s="725" t="s">
        <v>327</v>
      </c>
      <c r="AR39" s="726"/>
      <c r="AS39" s="726"/>
      <c r="AT39" s="726"/>
      <c r="AU39" s="726"/>
      <c r="AV39" s="726"/>
      <c r="AW39" s="726"/>
      <c r="AX39" s="726"/>
      <c r="AY39" s="727"/>
      <c r="AZ39" s="662" t="s">
        <v>122</v>
      </c>
      <c r="BA39" s="663"/>
      <c r="BB39" s="663"/>
      <c r="BC39" s="663"/>
      <c r="BD39" s="694"/>
      <c r="BE39" s="694"/>
      <c r="BF39" s="717"/>
      <c r="BG39" s="659" t="s">
        <v>328</v>
      </c>
      <c r="BH39" s="660"/>
      <c r="BI39" s="660"/>
      <c r="BJ39" s="660"/>
      <c r="BK39" s="660"/>
      <c r="BL39" s="660"/>
      <c r="BM39" s="660"/>
      <c r="BN39" s="660"/>
      <c r="BO39" s="660"/>
      <c r="BP39" s="660"/>
      <c r="BQ39" s="660"/>
      <c r="BR39" s="660"/>
      <c r="BS39" s="660"/>
      <c r="BT39" s="660"/>
      <c r="BU39" s="661"/>
      <c r="BV39" s="662">
        <v>29118</v>
      </c>
      <c r="BW39" s="663"/>
      <c r="BX39" s="663"/>
      <c r="BY39" s="663"/>
      <c r="BZ39" s="663"/>
      <c r="CA39" s="663"/>
      <c r="CB39" s="672"/>
      <c r="CD39" s="659" t="s">
        <v>329</v>
      </c>
      <c r="CE39" s="660"/>
      <c r="CF39" s="660"/>
      <c r="CG39" s="660"/>
      <c r="CH39" s="660"/>
      <c r="CI39" s="660"/>
      <c r="CJ39" s="660"/>
      <c r="CK39" s="660"/>
      <c r="CL39" s="660"/>
      <c r="CM39" s="660"/>
      <c r="CN39" s="660"/>
      <c r="CO39" s="660"/>
      <c r="CP39" s="660"/>
      <c r="CQ39" s="661"/>
      <c r="CR39" s="662">
        <v>485021</v>
      </c>
      <c r="CS39" s="694"/>
      <c r="CT39" s="694"/>
      <c r="CU39" s="694"/>
      <c r="CV39" s="694"/>
      <c r="CW39" s="694"/>
      <c r="CX39" s="694"/>
      <c r="CY39" s="695"/>
      <c r="CZ39" s="667">
        <v>1</v>
      </c>
      <c r="DA39" s="692"/>
      <c r="DB39" s="692"/>
      <c r="DC39" s="696"/>
      <c r="DD39" s="671">
        <v>323055</v>
      </c>
      <c r="DE39" s="694"/>
      <c r="DF39" s="694"/>
      <c r="DG39" s="694"/>
      <c r="DH39" s="694"/>
      <c r="DI39" s="694"/>
      <c r="DJ39" s="694"/>
      <c r="DK39" s="695"/>
      <c r="DL39" s="671" t="s">
        <v>122</v>
      </c>
      <c r="DM39" s="694"/>
      <c r="DN39" s="694"/>
      <c r="DO39" s="694"/>
      <c r="DP39" s="694"/>
      <c r="DQ39" s="694"/>
      <c r="DR39" s="694"/>
      <c r="DS39" s="694"/>
      <c r="DT39" s="694"/>
      <c r="DU39" s="694"/>
      <c r="DV39" s="695"/>
      <c r="DW39" s="667" t="s">
        <v>122</v>
      </c>
      <c r="DX39" s="692"/>
      <c r="DY39" s="692"/>
      <c r="DZ39" s="692"/>
      <c r="EA39" s="692"/>
      <c r="EB39" s="692"/>
      <c r="EC39" s="693"/>
    </row>
    <row r="40" spans="2:133" ht="11.25" customHeight="1" x14ac:dyDescent="0.15">
      <c r="B40" s="659" t="s">
        <v>330</v>
      </c>
      <c r="C40" s="660"/>
      <c r="D40" s="660"/>
      <c r="E40" s="660"/>
      <c r="F40" s="660"/>
      <c r="G40" s="660"/>
      <c r="H40" s="660"/>
      <c r="I40" s="660"/>
      <c r="J40" s="660"/>
      <c r="K40" s="660"/>
      <c r="L40" s="660"/>
      <c r="M40" s="660"/>
      <c r="N40" s="660"/>
      <c r="O40" s="660"/>
      <c r="P40" s="660"/>
      <c r="Q40" s="661"/>
      <c r="R40" s="662">
        <v>252883</v>
      </c>
      <c r="S40" s="663"/>
      <c r="T40" s="663"/>
      <c r="U40" s="663"/>
      <c r="V40" s="663"/>
      <c r="W40" s="663"/>
      <c r="X40" s="663"/>
      <c r="Y40" s="664"/>
      <c r="Z40" s="665">
        <v>0.5</v>
      </c>
      <c r="AA40" s="665"/>
      <c r="AB40" s="665"/>
      <c r="AC40" s="665"/>
      <c r="AD40" s="666" t="s">
        <v>122</v>
      </c>
      <c r="AE40" s="666"/>
      <c r="AF40" s="666"/>
      <c r="AG40" s="666"/>
      <c r="AH40" s="666"/>
      <c r="AI40" s="666"/>
      <c r="AJ40" s="666"/>
      <c r="AK40" s="666"/>
      <c r="AL40" s="667" t="s">
        <v>122</v>
      </c>
      <c r="AM40" s="668"/>
      <c r="AN40" s="668"/>
      <c r="AO40" s="669"/>
      <c r="AQ40" s="725" t="s">
        <v>331</v>
      </c>
      <c r="AR40" s="726"/>
      <c r="AS40" s="726"/>
      <c r="AT40" s="726"/>
      <c r="AU40" s="726"/>
      <c r="AV40" s="726"/>
      <c r="AW40" s="726"/>
      <c r="AX40" s="726"/>
      <c r="AY40" s="727"/>
      <c r="AZ40" s="662" t="s">
        <v>122</v>
      </c>
      <c r="BA40" s="663"/>
      <c r="BB40" s="663"/>
      <c r="BC40" s="663"/>
      <c r="BD40" s="694"/>
      <c r="BE40" s="694"/>
      <c r="BF40" s="717"/>
      <c r="BG40" s="710" t="s">
        <v>332</v>
      </c>
      <c r="BH40" s="711"/>
      <c r="BI40" s="711"/>
      <c r="BJ40" s="711"/>
      <c r="BK40" s="711"/>
      <c r="BL40" s="223"/>
      <c r="BM40" s="660" t="s">
        <v>333</v>
      </c>
      <c r="BN40" s="660"/>
      <c r="BO40" s="660"/>
      <c r="BP40" s="660"/>
      <c r="BQ40" s="660"/>
      <c r="BR40" s="660"/>
      <c r="BS40" s="660"/>
      <c r="BT40" s="660"/>
      <c r="BU40" s="661"/>
      <c r="BV40" s="662">
        <v>99</v>
      </c>
      <c r="BW40" s="663"/>
      <c r="BX40" s="663"/>
      <c r="BY40" s="663"/>
      <c r="BZ40" s="663"/>
      <c r="CA40" s="663"/>
      <c r="CB40" s="672"/>
      <c r="CD40" s="659" t="s">
        <v>334</v>
      </c>
      <c r="CE40" s="660"/>
      <c r="CF40" s="660"/>
      <c r="CG40" s="660"/>
      <c r="CH40" s="660"/>
      <c r="CI40" s="660"/>
      <c r="CJ40" s="660"/>
      <c r="CK40" s="660"/>
      <c r="CL40" s="660"/>
      <c r="CM40" s="660"/>
      <c r="CN40" s="660"/>
      <c r="CO40" s="660"/>
      <c r="CP40" s="660"/>
      <c r="CQ40" s="661"/>
      <c r="CR40" s="662">
        <v>2750</v>
      </c>
      <c r="CS40" s="663"/>
      <c r="CT40" s="663"/>
      <c r="CU40" s="663"/>
      <c r="CV40" s="663"/>
      <c r="CW40" s="663"/>
      <c r="CX40" s="663"/>
      <c r="CY40" s="664"/>
      <c r="CZ40" s="667">
        <v>0</v>
      </c>
      <c r="DA40" s="692"/>
      <c r="DB40" s="692"/>
      <c r="DC40" s="696"/>
      <c r="DD40" s="671" t="s">
        <v>122</v>
      </c>
      <c r="DE40" s="663"/>
      <c r="DF40" s="663"/>
      <c r="DG40" s="663"/>
      <c r="DH40" s="663"/>
      <c r="DI40" s="663"/>
      <c r="DJ40" s="663"/>
      <c r="DK40" s="664"/>
      <c r="DL40" s="671" t="s">
        <v>122</v>
      </c>
      <c r="DM40" s="663"/>
      <c r="DN40" s="663"/>
      <c r="DO40" s="663"/>
      <c r="DP40" s="663"/>
      <c r="DQ40" s="663"/>
      <c r="DR40" s="663"/>
      <c r="DS40" s="663"/>
      <c r="DT40" s="663"/>
      <c r="DU40" s="663"/>
      <c r="DV40" s="664"/>
      <c r="DW40" s="667" t="s">
        <v>122</v>
      </c>
      <c r="DX40" s="692"/>
      <c r="DY40" s="692"/>
      <c r="DZ40" s="692"/>
      <c r="EA40" s="692"/>
      <c r="EB40" s="692"/>
      <c r="EC40" s="693"/>
    </row>
    <row r="41" spans="2:133" ht="11.25" customHeight="1" x14ac:dyDescent="0.15">
      <c r="B41" s="683" t="s">
        <v>335</v>
      </c>
      <c r="C41" s="684"/>
      <c r="D41" s="684"/>
      <c r="E41" s="684"/>
      <c r="F41" s="684"/>
      <c r="G41" s="684"/>
      <c r="H41" s="684"/>
      <c r="I41" s="684"/>
      <c r="J41" s="684"/>
      <c r="K41" s="684"/>
      <c r="L41" s="684"/>
      <c r="M41" s="684"/>
      <c r="N41" s="684"/>
      <c r="O41" s="684"/>
      <c r="P41" s="684"/>
      <c r="Q41" s="685"/>
      <c r="R41" s="734">
        <v>49481763</v>
      </c>
      <c r="S41" s="735"/>
      <c r="T41" s="735"/>
      <c r="U41" s="735"/>
      <c r="V41" s="735"/>
      <c r="W41" s="735"/>
      <c r="X41" s="735"/>
      <c r="Y41" s="739"/>
      <c r="Z41" s="740">
        <v>100</v>
      </c>
      <c r="AA41" s="740"/>
      <c r="AB41" s="740"/>
      <c r="AC41" s="740"/>
      <c r="AD41" s="741">
        <v>28079280</v>
      </c>
      <c r="AE41" s="741"/>
      <c r="AF41" s="741"/>
      <c r="AG41" s="741"/>
      <c r="AH41" s="741"/>
      <c r="AI41" s="741"/>
      <c r="AJ41" s="741"/>
      <c r="AK41" s="741"/>
      <c r="AL41" s="742">
        <v>100</v>
      </c>
      <c r="AM41" s="722"/>
      <c r="AN41" s="722"/>
      <c r="AO41" s="743"/>
      <c r="AQ41" s="725" t="s">
        <v>336</v>
      </c>
      <c r="AR41" s="726"/>
      <c r="AS41" s="726"/>
      <c r="AT41" s="726"/>
      <c r="AU41" s="726"/>
      <c r="AV41" s="726"/>
      <c r="AW41" s="726"/>
      <c r="AX41" s="726"/>
      <c r="AY41" s="727"/>
      <c r="AZ41" s="662">
        <v>1381173</v>
      </c>
      <c r="BA41" s="663"/>
      <c r="BB41" s="663"/>
      <c r="BC41" s="663"/>
      <c r="BD41" s="694"/>
      <c r="BE41" s="694"/>
      <c r="BF41" s="717"/>
      <c r="BG41" s="710"/>
      <c r="BH41" s="711"/>
      <c r="BI41" s="711"/>
      <c r="BJ41" s="711"/>
      <c r="BK41" s="711"/>
      <c r="BL41" s="223"/>
      <c r="BM41" s="660" t="s">
        <v>337</v>
      </c>
      <c r="BN41" s="660"/>
      <c r="BO41" s="660"/>
      <c r="BP41" s="660"/>
      <c r="BQ41" s="660"/>
      <c r="BR41" s="660"/>
      <c r="BS41" s="660"/>
      <c r="BT41" s="660"/>
      <c r="BU41" s="661"/>
      <c r="BV41" s="662" t="s">
        <v>122</v>
      </c>
      <c r="BW41" s="663"/>
      <c r="BX41" s="663"/>
      <c r="BY41" s="663"/>
      <c r="BZ41" s="663"/>
      <c r="CA41" s="663"/>
      <c r="CB41" s="672"/>
      <c r="CD41" s="659" t="s">
        <v>338</v>
      </c>
      <c r="CE41" s="660"/>
      <c r="CF41" s="660"/>
      <c r="CG41" s="660"/>
      <c r="CH41" s="660"/>
      <c r="CI41" s="660"/>
      <c r="CJ41" s="660"/>
      <c r="CK41" s="660"/>
      <c r="CL41" s="660"/>
      <c r="CM41" s="660"/>
      <c r="CN41" s="660"/>
      <c r="CO41" s="660"/>
      <c r="CP41" s="660"/>
      <c r="CQ41" s="661"/>
      <c r="CR41" s="662" t="s">
        <v>122</v>
      </c>
      <c r="CS41" s="694"/>
      <c r="CT41" s="694"/>
      <c r="CU41" s="694"/>
      <c r="CV41" s="694"/>
      <c r="CW41" s="694"/>
      <c r="CX41" s="694"/>
      <c r="CY41" s="695"/>
      <c r="CZ41" s="667" t="s">
        <v>122</v>
      </c>
      <c r="DA41" s="692"/>
      <c r="DB41" s="692"/>
      <c r="DC41" s="696"/>
      <c r="DD41" s="671" t="s">
        <v>122</v>
      </c>
      <c r="DE41" s="694"/>
      <c r="DF41" s="694"/>
      <c r="DG41" s="694"/>
      <c r="DH41" s="694"/>
      <c r="DI41" s="694"/>
      <c r="DJ41" s="694"/>
      <c r="DK41" s="695"/>
      <c r="DL41" s="745"/>
      <c r="DM41" s="746"/>
      <c r="DN41" s="746"/>
      <c r="DO41" s="746"/>
      <c r="DP41" s="746"/>
      <c r="DQ41" s="746"/>
      <c r="DR41" s="746"/>
      <c r="DS41" s="746"/>
      <c r="DT41" s="746"/>
      <c r="DU41" s="746"/>
      <c r="DV41" s="747"/>
      <c r="DW41" s="736"/>
      <c r="DX41" s="737"/>
      <c r="DY41" s="737"/>
      <c r="DZ41" s="737"/>
      <c r="EA41" s="737"/>
      <c r="EB41" s="737"/>
      <c r="EC41" s="738"/>
    </row>
    <row r="42" spans="2:133" ht="11.25" customHeight="1" x14ac:dyDescent="0.15">
      <c r="AQ42" s="731" t="s">
        <v>339</v>
      </c>
      <c r="AR42" s="732"/>
      <c r="AS42" s="732"/>
      <c r="AT42" s="732"/>
      <c r="AU42" s="732"/>
      <c r="AV42" s="732"/>
      <c r="AW42" s="732"/>
      <c r="AX42" s="732"/>
      <c r="AY42" s="733"/>
      <c r="AZ42" s="734">
        <v>3797728</v>
      </c>
      <c r="BA42" s="735"/>
      <c r="BB42" s="735"/>
      <c r="BC42" s="735"/>
      <c r="BD42" s="721"/>
      <c r="BE42" s="721"/>
      <c r="BF42" s="723"/>
      <c r="BG42" s="712"/>
      <c r="BH42" s="713"/>
      <c r="BI42" s="713"/>
      <c r="BJ42" s="713"/>
      <c r="BK42" s="713"/>
      <c r="BL42" s="224"/>
      <c r="BM42" s="684" t="s">
        <v>340</v>
      </c>
      <c r="BN42" s="684"/>
      <c r="BO42" s="684"/>
      <c r="BP42" s="684"/>
      <c r="BQ42" s="684"/>
      <c r="BR42" s="684"/>
      <c r="BS42" s="684"/>
      <c r="BT42" s="684"/>
      <c r="BU42" s="685"/>
      <c r="BV42" s="734">
        <v>345</v>
      </c>
      <c r="BW42" s="735"/>
      <c r="BX42" s="735"/>
      <c r="BY42" s="735"/>
      <c r="BZ42" s="735"/>
      <c r="CA42" s="735"/>
      <c r="CB42" s="744"/>
      <c r="CD42" s="659" t="s">
        <v>341</v>
      </c>
      <c r="CE42" s="660"/>
      <c r="CF42" s="660"/>
      <c r="CG42" s="660"/>
      <c r="CH42" s="660"/>
      <c r="CI42" s="660"/>
      <c r="CJ42" s="660"/>
      <c r="CK42" s="660"/>
      <c r="CL42" s="660"/>
      <c r="CM42" s="660"/>
      <c r="CN42" s="660"/>
      <c r="CO42" s="660"/>
      <c r="CP42" s="660"/>
      <c r="CQ42" s="661"/>
      <c r="CR42" s="662">
        <v>3840947</v>
      </c>
      <c r="CS42" s="694"/>
      <c r="CT42" s="694"/>
      <c r="CU42" s="694"/>
      <c r="CV42" s="694"/>
      <c r="CW42" s="694"/>
      <c r="CX42" s="694"/>
      <c r="CY42" s="695"/>
      <c r="CZ42" s="667">
        <v>8</v>
      </c>
      <c r="DA42" s="692"/>
      <c r="DB42" s="692"/>
      <c r="DC42" s="696"/>
      <c r="DD42" s="671">
        <v>811390</v>
      </c>
      <c r="DE42" s="694"/>
      <c r="DF42" s="694"/>
      <c r="DG42" s="694"/>
      <c r="DH42" s="694"/>
      <c r="DI42" s="694"/>
      <c r="DJ42" s="694"/>
      <c r="DK42" s="695"/>
      <c r="DL42" s="745"/>
      <c r="DM42" s="746"/>
      <c r="DN42" s="746"/>
      <c r="DO42" s="746"/>
      <c r="DP42" s="746"/>
      <c r="DQ42" s="746"/>
      <c r="DR42" s="746"/>
      <c r="DS42" s="746"/>
      <c r="DT42" s="746"/>
      <c r="DU42" s="746"/>
      <c r="DV42" s="747"/>
      <c r="DW42" s="736"/>
      <c r="DX42" s="737"/>
      <c r="DY42" s="737"/>
      <c r="DZ42" s="737"/>
      <c r="EA42" s="737"/>
      <c r="EB42" s="737"/>
      <c r="EC42" s="738"/>
    </row>
    <row r="43" spans="2:133" ht="11.25" customHeight="1" x14ac:dyDescent="0.15">
      <c r="B43" s="214" t="s">
        <v>342</v>
      </c>
      <c r="CD43" s="659" t="s">
        <v>343</v>
      </c>
      <c r="CE43" s="660"/>
      <c r="CF43" s="660"/>
      <c r="CG43" s="660"/>
      <c r="CH43" s="660"/>
      <c r="CI43" s="660"/>
      <c r="CJ43" s="660"/>
      <c r="CK43" s="660"/>
      <c r="CL43" s="660"/>
      <c r="CM43" s="660"/>
      <c r="CN43" s="660"/>
      <c r="CO43" s="660"/>
      <c r="CP43" s="660"/>
      <c r="CQ43" s="661"/>
      <c r="CR43" s="662">
        <v>241759</v>
      </c>
      <c r="CS43" s="694"/>
      <c r="CT43" s="694"/>
      <c r="CU43" s="694"/>
      <c r="CV43" s="694"/>
      <c r="CW43" s="694"/>
      <c r="CX43" s="694"/>
      <c r="CY43" s="695"/>
      <c r="CZ43" s="667">
        <v>0.5</v>
      </c>
      <c r="DA43" s="692"/>
      <c r="DB43" s="692"/>
      <c r="DC43" s="696"/>
      <c r="DD43" s="671">
        <v>241716</v>
      </c>
      <c r="DE43" s="694"/>
      <c r="DF43" s="694"/>
      <c r="DG43" s="694"/>
      <c r="DH43" s="694"/>
      <c r="DI43" s="694"/>
      <c r="DJ43" s="694"/>
      <c r="DK43" s="695"/>
      <c r="DL43" s="745"/>
      <c r="DM43" s="746"/>
      <c r="DN43" s="746"/>
      <c r="DO43" s="746"/>
      <c r="DP43" s="746"/>
      <c r="DQ43" s="746"/>
      <c r="DR43" s="746"/>
      <c r="DS43" s="746"/>
      <c r="DT43" s="746"/>
      <c r="DU43" s="746"/>
      <c r="DV43" s="747"/>
      <c r="DW43" s="736"/>
      <c r="DX43" s="737"/>
      <c r="DY43" s="737"/>
      <c r="DZ43" s="737"/>
      <c r="EA43" s="737"/>
      <c r="EB43" s="737"/>
      <c r="EC43" s="738"/>
    </row>
    <row r="44" spans="2:133" ht="11.25" customHeight="1" x14ac:dyDescent="0.15">
      <c r="B44" s="748" t="s">
        <v>344</v>
      </c>
      <c r="C44" s="748"/>
      <c r="D44" s="748"/>
      <c r="E44" s="748"/>
      <c r="F44" s="748"/>
      <c r="G44" s="748"/>
      <c r="H44" s="748"/>
      <c r="I44" s="748"/>
      <c r="J44" s="748"/>
      <c r="K44" s="748"/>
      <c r="L44" s="748"/>
      <c r="M44" s="748"/>
      <c r="N44" s="748"/>
      <c r="O44" s="748"/>
      <c r="P44" s="748"/>
      <c r="Q44" s="748"/>
      <c r="R44" s="748"/>
      <c r="S44" s="748"/>
      <c r="T44" s="748"/>
      <c r="U44" s="748"/>
      <c r="V44" s="748"/>
      <c r="W44" s="748"/>
      <c r="X44" s="748"/>
      <c r="Y44" s="748"/>
      <c r="Z44" s="748"/>
      <c r="AA44" s="748"/>
      <c r="AB44" s="748"/>
      <c r="AC44" s="748"/>
      <c r="AD44" s="748"/>
      <c r="AE44" s="748"/>
      <c r="AF44" s="748"/>
      <c r="AG44" s="748"/>
      <c r="AH44" s="748"/>
      <c r="AI44" s="748"/>
      <c r="AJ44" s="748"/>
      <c r="AK44" s="748"/>
      <c r="AL44" s="748"/>
      <c r="AM44" s="748"/>
      <c r="AN44" s="748"/>
      <c r="AO44" s="748"/>
      <c r="AP44" s="748"/>
      <c r="AQ44" s="748"/>
      <c r="AR44" s="748"/>
      <c r="AS44" s="748"/>
      <c r="AT44" s="748"/>
      <c r="AU44" s="748"/>
      <c r="AV44" s="748"/>
      <c r="AW44" s="748"/>
      <c r="AX44" s="748"/>
      <c r="AY44" s="748"/>
      <c r="AZ44" s="748"/>
      <c r="BA44" s="748"/>
      <c r="BB44" s="748"/>
      <c r="BC44" s="748"/>
      <c r="BD44" s="748"/>
      <c r="BE44" s="748"/>
      <c r="BF44" s="748"/>
      <c r="BG44" s="748"/>
      <c r="BH44" s="748"/>
      <c r="BI44" s="748"/>
      <c r="BJ44" s="748"/>
      <c r="BK44" s="748"/>
      <c r="BL44" s="748"/>
      <c r="BM44" s="748"/>
      <c r="BN44" s="748"/>
      <c r="BO44" s="748"/>
      <c r="BP44" s="748"/>
      <c r="BQ44" s="748"/>
      <c r="BR44" s="748"/>
      <c r="BS44" s="748"/>
      <c r="BT44" s="748"/>
      <c r="BU44" s="748"/>
      <c r="BV44" s="748"/>
      <c r="BW44" s="748"/>
      <c r="BX44" s="748"/>
      <c r="BY44" s="748"/>
      <c r="BZ44" s="748"/>
      <c r="CA44" s="748"/>
      <c r="CB44" s="748"/>
      <c r="CC44" s="749"/>
      <c r="CD44" s="698" t="s">
        <v>292</v>
      </c>
      <c r="CE44" s="699"/>
      <c r="CF44" s="659" t="s">
        <v>345</v>
      </c>
      <c r="CG44" s="660"/>
      <c r="CH44" s="660"/>
      <c r="CI44" s="660"/>
      <c r="CJ44" s="660"/>
      <c r="CK44" s="660"/>
      <c r="CL44" s="660"/>
      <c r="CM44" s="660"/>
      <c r="CN44" s="660"/>
      <c r="CO44" s="660"/>
      <c r="CP44" s="660"/>
      <c r="CQ44" s="661"/>
      <c r="CR44" s="662">
        <v>3840947</v>
      </c>
      <c r="CS44" s="663"/>
      <c r="CT44" s="663"/>
      <c r="CU44" s="663"/>
      <c r="CV44" s="663"/>
      <c r="CW44" s="663"/>
      <c r="CX44" s="663"/>
      <c r="CY44" s="664"/>
      <c r="CZ44" s="667">
        <v>8</v>
      </c>
      <c r="DA44" s="668"/>
      <c r="DB44" s="668"/>
      <c r="DC44" s="674"/>
      <c r="DD44" s="671">
        <v>811390</v>
      </c>
      <c r="DE44" s="663"/>
      <c r="DF44" s="663"/>
      <c r="DG44" s="663"/>
      <c r="DH44" s="663"/>
      <c r="DI44" s="663"/>
      <c r="DJ44" s="663"/>
      <c r="DK44" s="664"/>
      <c r="DL44" s="745"/>
      <c r="DM44" s="746"/>
      <c r="DN44" s="746"/>
      <c r="DO44" s="746"/>
      <c r="DP44" s="746"/>
      <c r="DQ44" s="746"/>
      <c r="DR44" s="746"/>
      <c r="DS44" s="746"/>
      <c r="DT44" s="746"/>
      <c r="DU44" s="746"/>
      <c r="DV44" s="747"/>
      <c r="DW44" s="736"/>
      <c r="DX44" s="737"/>
      <c r="DY44" s="737"/>
      <c r="DZ44" s="737"/>
      <c r="EA44" s="737"/>
      <c r="EB44" s="737"/>
      <c r="EC44" s="738"/>
    </row>
    <row r="45" spans="2:133" ht="11.25" customHeight="1" x14ac:dyDescent="0.15">
      <c r="B45" s="748" t="s">
        <v>346</v>
      </c>
      <c r="C45" s="748"/>
      <c r="D45" s="748"/>
      <c r="E45" s="748"/>
      <c r="F45" s="748"/>
      <c r="G45" s="748"/>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748"/>
      <c r="AM45" s="748"/>
      <c r="AN45" s="748"/>
      <c r="AO45" s="748"/>
      <c r="AP45" s="748"/>
      <c r="AQ45" s="748"/>
      <c r="AR45" s="748"/>
      <c r="AS45" s="748"/>
      <c r="AT45" s="748"/>
      <c r="AU45" s="748"/>
      <c r="AV45" s="748"/>
      <c r="AW45" s="748"/>
      <c r="AX45" s="748"/>
      <c r="AY45" s="748"/>
      <c r="AZ45" s="748"/>
      <c r="BA45" s="748"/>
      <c r="BB45" s="748"/>
      <c r="BC45" s="748"/>
      <c r="BD45" s="748"/>
      <c r="BE45" s="748"/>
      <c r="BF45" s="748"/>
      <c r="BG45" s="748"/>
      <c r="BH45" s="748"/>
      <c r="BI45" s="748"/>
      <c r="BJ45" s="748"/>
      <c r="BK45" s="748"/>
      <c r="BL45" s="748"/>
      <c r="BM45" s="748"/>
      <c r="BN45" s="748"/>
      <c r="BO45" s="748"/>
      <c r="BP45" s="748"/>
      <c r="BQ45" s="748"/>
      <c r="BR45" s="748"/>
      <c r="BS45" s="748"/>
      <c r="BT45" s="748"/>
      <c r="BU45" s="748"/>
      <c r="BV45" s="748"/>
      <c r="BW45" s="748"/>
      <c r="BX45" s="748"/>
      <c r="BY45" s="748"/>
      <c r="BZ45" s="748"/>
      <c r="CA45" s="748"/>
      <c r="CB45" s="748"/>
      <c r="CC45" s="749"/>
      <c r="CD45" s="700"/>
      <c r="CE45" s="701"/>
      <c r="CF45" s="659" t="s">
        <v>347</v>
      </c>
      <c r="CG45" s="660"/>
      <c r="CH45" s="660"/>
      <c r="CI45" s="660"/>
      <c r="CJ45" s="660"/>
      <c r="CK45" s="660"/>
      <c r="CL45" s="660"/>
      <c r="CM45" s="660"/>
      <c r="CN45" s="660"/>
      <c r="CO45" s="660"/>
      <c r="CP45" s="660"/>
      <c r="CQ45" s="661"/>
      <c r="CR45" s="662">
        <v>1257389</v>
      </c>
      <c r="CS45" s="694"/>
      <c r="CT45" s="694"/>
      <c r="CU45" s="694"/>
      <c r="CV45" s="694"/>
      <c r="CW45" s="694"/>
      <c r="CX45" s="694"/>
      <c r="CY45" s="695"/>
      <c r="CZ45" s="667">
        <v>2.6</v>
      </c>
      <c r="DA45" s="692"/>
      <c r="DB45" s="692"/>
      <c r="DC45" s="696"/>
      <c r="DD45" s="671">
        <v>111501</v>
      </c>
      <c r="DE45" s="694"/>
      <c r="DF45" s="694"/>
      <c r="DG45" s="694"/>
      <c r="DH45" s="694"/>
      <c r="DI45" s="694"/>
      <c r="DJ45" s="694"/>
      <c r="DK45" s="695"/>
      <c r="DL45" s="745"/>
      <c r="DM45" s="746"/>
      <c r="DN45" s="746"/>
      <c r="DO45" s="746"/>
      <c r="DP45" s="746"/>
      <c r="DQ45" s="746"/>
      <c r="DR45" s="746"/>
      <c r="DS45" s="746"/>
      <c r="DT45" s="746"/>
      <c r="DU45" s="746"/>
      <c r="DV45" s="747"/>
      <c r="DW45" s="736"/>
      <c r="DX45" s="737"/>
      <c r="DY45" s="737"/>
      <c r="DZ45" s="737"/>
      <c r="EA45" s="737"/>
      <c r="EB45" s="737"/>
      <c r="EC45" s="738"/>
    </row>
    <row r="46" spans="2:133" ht="11.25" customHeight="1" x14ac:dyDescent="0.15">
      <c r="B46" s="225"/>
      <c r="CD46" s="700"/>
      <c r="CE46" s="701"/>
      <c r="CF46" s="659" t="s">
        <v>348</v>
      </c>
      <c r="CG46" s="660"/>
      <c r="CH46" s="660"/>
      <c r="CI46" s="660"/>
      <c r="CJ46" s="660"/>
      <c r="CK46" s="660"/>
      <c r="CL46" s="660"/>
      <c r="CM46" s="660"/>
      <c r="CN46" s="660"/>
      <c r="CO46" s="660"/>
      <c r="CP46" s="660"/>
      <c r="CQ46" s="661"/>
      <c r="CR46" s="662">
        <v>2583558</v>
      </c>
      <c r="CS46" s="663"/>
      <c r="CT46" s="663"/>
      <c r="CU46" s="663"/>
      <c r="CV46" s="663"/>
      <c r="CW46" s="663"/>
      <c r="CX46" s="663"/>
      <c r="CY46" s="664"/>
      <c r="CZ46" s="667">
        <v>5.4</v>
      </c>
      <c r="DA46" s="668"/>
      <c r="DB46" s="668"/>
      <c r="DC46" s="674"/>
      <c r="DD46" s="671">
        <v>699889</v>
      </c>
      <c r="DE46" s="663"/>
      <c r="DF46" s="663"/>
      <c r="DG46" s="663"/>
      <c r="DH46" s="663"/>
      <c r="DI46" s="663"/>
      <c r="DJ46" s="663"/>
      <c r="DK46" s="664"/>
      <c r="DL46" s="745"/>
      <c r="DM46" s="746"/>
      <c r="DN46" s="746"/>
      <c r="DO46" s="746"/>
      <c r="DP46" s="746"/>
      <c r="DQ46" s="746"/>
      <c r="DR46" s="746"/>
      <c r="DS46" s="746"/>
      <c r="DT46" s="746"/>
      <c r="DU46" s="746"/>
      <c r="DV46" s="747"/>
      <c r="DW46" s="736"/>
      <c r="DX46" s="737"/>
      <c r="DY46" s="737"/>
      <c r="DZ46" s="737"/>
      <c r="EA46" s="737"/>
      <c r="EB46" s="737"/>
      <c r="EC46" s="738"/>
    </row>
    <row r="47" spans="2:133" ht="11.25" customHeight="1" x14ac:dyDescent="0.15">
      <c r="B47" s="225"/>
      <c r="CD47" s="700"/>
      <c r="CE47" s="701"/>
      <c r="CF47" s="659" t="s">
        <v>349</v>
      </c>
      <c r="CG47" s="660"/>
      <c r="CH47" s="660"/>
      <c r="CI47" s="660"/>
      <c r="CJ47" s="660"/>
      <c r="CK47" s="660"/>
      <c r="CL47" s="660"/>
      <c r="CM47" s="660"/>
      <c r="CN47" s="660"/>
      <c r="CO47" s="660"/>
      <c r="CP47" s="660"/>
      <c r="CQ47" s="661"/>
      <c r="CR47" s="662" t="s">
        <v>122</v>
      </c>
      <c r="CS47" s="694"/>
      <c r="CT47" s="694"/>
      <c r="CU47" s="694"/>
      <c r="CV47" s="694"/>
      <c r="CW47" s="694"/>
      <c r="CX47" s="694"/>
      <c r="CY47" s="695"/>
      <c r="CZ47" s="667" t="s">
        <v>122</v>
      </c>
      <c r="DA47" s="692"/>
      <c r="DB47" s="692"/>
      <c r="DC47" s="696"/>
      <c r="DD47" s="671" t="s">
        <v>122</v>
      </c>
      <c r="DE47" s="694"/>
      <c r="DF47" s="694"/>
      <c r="DG47" s="694"/>
      <c r="DH47" s="694"/>
      <c r="DI47" s="694"/>
      <c r="DJ47" s="694"/>
      <c r="DK47" s="695"/>
      <c r="DL47" s="745"/>
      <c r="DM47" s="746"/>
      <c r="DN47" s="746"/>
      <c r="DO47" s="746"/>
      <c r="DP47" s="746"/>
      <c r="DQ47" s="746"/>
      <c r="DR47" s="746"/>
      <c r="DS47" s="746"/>
      <c r="DT47" s="746"/>
      <c r="DU47" s="746"/>
      <c r="DV47" s="747"/>
      <c r="DW47" s="736"/>
      <c r="DX47" s="737"/>
      <c r="DY47" s="737"/>
      <c r="DZ47" s="737"/>
      <c r="EA47" s="737"/>
      <c r="EB47" s="737"/>
      <c r="EC47" s="738"/>
    </row>
    <row r="48" spans="2:133" x14ac:dyDescent="0.15">
      <c r="B48" s="225"/>
      <c r="CD48" s="702"/>
      <c r="CE48" s="703"/>
      <c r="CF48" s="659" t="s">
        <v>350</v>
      </c>
      <c r="CG48" s="660"/>
      <c r="CH48" s="660"/>
      <c r="CI48" s="660"/>
      <c r="CJ48" s="660"/>
      <c r="CK48" s="660"/>
      <c r="CL48" s="660"/>
      <c r="CM48" s="660"/>
      <c r="CN48" s="660"/>
      <c r="CO48" s="660"/>
      <c r="CP48" s="660"/>
      <c r="CQ48" s="661"/>
      <c r="CR48" s="662" t="s">
        <v>122</v>
      </c>
      <c r="CS48" s="663"/>
      <c r="CT48" s="663"/>
      <c r="CU48" s="663"/>
      <c r="CV48" s="663"/>
      <c r="CW48" s="663"/>
      <c r="CX48" s="663"/>
      <c r="CY48" s="664"/>
      <c r="CZ48" s="667" t="s">
        <v>122</v>
      </c>
      <c r="DA48" s="668"/>
      <c r="DB48" s="668"/>
      <c r="DC48" s="674"/>
      <c r="DD48" s="671" t="s">
        <v>122</v>
      </c>
      <c r="DE48" s="663"/>
      <c r="DF48" s="663"/>
      <c r="DG48" s="663"/>
      <c r="DH48" s="663"/>
      <c r="DI48" s="663"/>
      <c r="DJ48" s="663"/>
      <c r="DK48" s="664"/>
      <c r="DL48" s="745"/>
      <c r="DM48" s="746"/>
      <c r="DN48" s="746"/>
      <c r="DO48" s="746"/>
      <c r="DP48" s="746"/>
      <c r="DQ48" s="746"/>
      <c r="DR48" s="746"/>
      <c r="DS48" s="746"/>
      <c r="DT48" s="746"/>
      <c r="DU48" s="746"/>
      <c r="DV48" s="747"/>
      <c r="DW48" s="736"/>
      <c r="DX48" s="737"/>
      <c r="DY48" s="737"/>
      <c r="DZ48" s="737"/>
      <c r="EA48" s="737"/>
      <c r="EB48" s="737"/>
      <c r="EC48" s="738"/>
    </row>
    <row r="49" spans="2:133" ht="11.25" customHeight="1" x14ac:dyDescent="0.15">
      <c r="B49" s="225"/>
      <c r="CD49" s="683" t="s">
        <v>351</v>
      </c>
      <c r="CE49" s="684"/>
      <c r="CF49" s="684"/>
      <c r="CG49" s="684"/>
      <c r="CH49" s="684"/>
      <c r="CI49" s="684"/>
      <c r="CJ49" s="684"/>
      <c r="CK49" s="684"/>
      <c r="CL49" s="684"/>
      <c r="CM49" s="684"/>
      <c r="CN49" s="684"/>
      <c r="CO49" s="684"/>
      <c r="CP49" s="684"/>
      <c r="CQ49" s="685"/>
      <c r="CR49" s="734">
        <v>48263879</v>
      </c>
      <c r="CS49" s="721"/>
      <c r="CT49" s="721"/>
      <c r="CU49" s="721"/>
      <c r="CV49" s="721"/>
      <c r="CW49" s="721"/>
      <c r="CX49" s="721"/>
      <c r="CY49" s="750"/>
      <c r="CZ49" s="742">
        <v>100</v>
      </c>
      <c r="DA49" s="751"/>
      <c r="DB49" s="751"/>
      <c r="DC49" s="752"/>
      <c r="DD49" s="753">
        <v>33222577</v>
      </c>
      <c r="DE49" s="721"/>
      <c r="DF49" s="721"/>
      <c r="DG49" s="721"/>
      <c r="DH49" s="721"/>
      <c r="DI49" s="721"/>
      <c r="DJ49" s="721"/>
      <c r="DK49" s="750"/>
      <c r="DL49" s="754"/>
      <c r="DM49" s="755"/>
      <c r="DN49" s="755"/>
      <c r="DO49" s="755"/>
      <c r="DP49" s="755"/>
      <c r="DQ49" s="755"/>
      <c r="DR49" s="755"/>
      <c r="DS49" s="755"/>
      <c r="DT49" s="755"/>
      <c r="DU49" s="755"/>
      <c r="DV49" s="756"/>
      <c r="DW49" s="757"/>
      <c r="DX49" s="758"/>
      <c r="DY49" s="758"/>
      <c r="DZ49" s="758"/>
      <c r="EA49" s="758"/>
      <c r="EB49" s="758"/>
      <c r="EC49" s="759"/>
    </row>
  </sheetData>
  <sheetProtection algorithmName="SHA-512" hashValue="zhVqafJtrGZGBpMAQIdQAY/MZtWNiGI1eYuNzBIt/P0PzIlLQI/3rdocBMl12WyK0PZepHrRsvILUF4uSWtbCQ==" saltValue="vGr5FoiOMYMk18JJU84T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60" t="s">
        <v>352</v>
      </c>
      <c r="B2" s="760"/>
      <c r="C2" s="760"/>
      <c r="D2" s="760"/>
      <c r="E2" s="760"/>
      <c r="F2" s="760"/>
      <c r="G2" s="760"/>
      <c r="H2" s="760"/>
      <c r="I2" s="760"/>
      <c r="J2" s="760"/>
      <c r="K2" s="760"/>
      <c r="L2" s="760"/>
      <c r="M2" s="760"/>
      <c r="N2" s="760"/>
      <c r="O2" s="760"/>
      <c r="P2" s="760"/>
      <c r="Q2" s="760"/>
      <c r="R2" s="760"/>
      <c r="S2" s="760"/>
      <c r="T2" s="760"/>
      <c r="U2" s="760"/>
      <c r="V2" s="760"/>
      <c r="W2" s="760"/>
      <c r="X2" s="760"/>
      <c r="Y2" s="760"/>
      <c r="Z2" s="760"/>
      <c r="AA2" s="760"/>
      <c r="AB2" s="760"/>
      <c r="AC2" s="760"/>
      <c r="AD2" s="760"/>
      <c r="AE2" s="760"/>
      <c r="AF2" s="760"/>
      <c r="AG2" s="760"/>
      <c r="AH2" s="760"/>
      <c r="AI2" s="760"/>
      <c r="AJ2" s="760"/>
      <c r="AK2" s="760"/>
      <c r="AL2" s="760"/>
      <c r="AM2" s="760"/>
      <c r="AN2" s="760"/>
      <c r="AO2" s="760"/>
      <c r="AP2" s="760"/>
      <c r="AQ2" s="760"/>
      <c r="AR2" s="760"/>
      <c r="AS2" s="760"/>
      <c r="AT2" s="760"/>
      <c r="AU2" s="760"/>
      <c r="AV2" s="760"/>
      <c r="AW2" s="760"/>
      <c r="AX2" s="760"/>
      <c r="AY2" s="760"/>
      <c r="AZ2" s="760"/>
      <c r="BA2" s="760"/>
      <c r="BB2" s="760"/>
      <c r="BC2" s="760"/>
      <c r="BD2" s="760"/>
      <c r="BE2" s="760"/>
      <c r="BF2" s="760"/>
      <c r="BG2" s="760"/>
      <c r="BH2" s="760"/>
      <c r="BI2" s="76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61" t="s">
        <v>353</v>
      </c>
      <c r="DK2" s="762"/>
      <c r="DL2" s="762"/>
      <c r="DM2" s="762"/>
      <c r="DN2" s="762"/>
      <c r="DO2" s="763"/>
      <c r="DP2" s="228"/>
      <c r="DQ2" s="761" t="s">
        <v>354</v>
      </c>
      <c r="DR2" s="762"/>
      <c r="DS2" s="762"/>
      <c r="DT2" s="762"/>
      <c r="DU2" s="762"/>
      <c r="DV2" s="762"/>
      <c r="DW2" s="762"/>
      <c r="DX2" s="762"/>
      <c r="DY2" s="762"/>
      <c r="DZ2" s="76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4" t="s">
        <v>355</v>
      </c>
      <c r="B4" s="764"/>
      <c r="C4" s="764"/>
      <c r="D4" s="764"/>
      <c r="E4" s="764"/>
      <c r="F4" s="764"/>
      <c r="G4" s="764"/>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232"/>
      <c r="BA4" s="232"/>
      <c r="BB4" s="232"/>
      <c r="BC4" s="232"/>
      <c r="BD4" s="232"/>
      <c r="BE4" s="233"/>
      <c r="BF4" s="233"/>
      <c r="BG4" s="233"/>
      <c r="BH4" s="233"/>
      <c r="BI4" s="233"/>
      <c r="BJ4" s="233"/>
      <c r="BK4" s="233"/>
      <c r="BL4" s="233"/>
      <c r="BM4" s="233"/>
      <c r="BN4" s="233"/>
      <c r="BO4" s="233"/>
      <c r="BP4" s="233"/>
      <c r="BQ4" s="765" t="s">
        <v>356</v>
      </c>
      <c r="BR4" s="765"/>
      <c r="BS4" s="765"/>
      <c r="BT4" s="765"/>
      <c r="BU4" s="765"/>
      <c r="BV4" s="765"/>
      <c r="BW4" s="765"/>
      <c r="BX4" s="765"/>
      <c r="BY4" s="765"/>
      <c r="BZ4" s="765"/>
      <c r="CA4" s="765"/>
      <c r="CB4" s="765"/>
      <c r="CC4" s="765"/>
      <c r="CD4" s="765"/>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234"/>
    </row>
    <row r="5" spans="1:131" s="235" customFormat="1" ht="26.25" customHeight="1" x14ac:dyDescent="0.15">
      <c r="A5" s="766" t="s">
        <v>357</v>
      </c>
      <c r="B5" s="767"/>
      <c r="C5" s="767"/>
      <c r="D5" s="767"/>
      <c r="E5" s="767"/>
      <c r="F5" s="767"/>
      <c r="G5" s="767"/>
      <c r="H5" s="767"/>
      <c r="I5" s="767"/>
      <c r="J5" s="767"/>
      <c r="K5" s="767"/>
      <c r="L5" s="767"/>
      <c r="M5" s="767"/>
      <c r="N5" s="767"/>
      <c r="O5" s="767"/>
      <c r="P5" s="768"/>
      <c r="Q5" s="772" t="s">
        <v>358</v>
      </c>
      <c r="R5" s="773"/>
      <c r="S5" s="773"/>
      <c r="T5" s="773"/>
      <c r="U5" s="774"/>
      <c r="V5" s="772" t="s">
        <v>359</v>
      </c>
      <c r="W5" s="773"/>
      <c r="X5" s="773"/>
      <c r="Y5" s="773"/>
      <c r="Z5" s="774"/>
      <c r="AA5" s="772" t="s">
        <v>360</v>
      </c>
      <c r="AB5" s="773"/>
      <c r="AC5" s="773"/>
      <c r="AD5" s="773"/>
      <c r="AE5" s="773"/>
      <c r="AF5" s="778" t="s">
        <v>361</v>
      </c>
      <c r="AG5" s="773"/>
      <c r="AH5" s="773"/>
      <c r="AI5" s="773"/>
      <c r="AJ5" s="779"/>
      <c r="AK5" s="773" t="s">
        <v>362</v>
      </c>
      <c r="AL5" s="773"/>
      <c r="AM5" s="773"/>
      <c r="AN5" s="773"/>
      <c r="AO5" s="774"/>
      <c r="AP5" s="772" t="s">
        <v>363</v>
      </c>
      <c r="AQ5" s="773"/>
      <c r="AR5" s="773"/>
      <c r="AS5" s="773"/>
      <c r="AT5" s="774"/>
      <c r="AU5" s="772" t="s">
        <v>364</v>
      </c>
      <c r="AV5" s="773"/>
      <c r="AW5" s="773"/>
      <c r="AX5" s="773"/>
      <c r="AY5" s="779"/>
      <c r="AZ5" s="232"/>
      <c r="BA5" s="232"/>
      <c r="BB5" s="232"/>
      <c r="BC5" s="232"/>
      <c r="BD5" s="232"/>
      <c r="BE5" s="233"/>
      <c r="BF5" s="233"/>
      <c r="BG5" s="233"/>
      <c r="BH5" s="233"/>
      <c r="BI5" s="233"/>
      <c r="BJ5" s="233"/>
      <c r="BK5" s="233"/>
      <c r="BL5" s="233"/>
      <c r="BM5" s="233"/>
      <c r="BN5" s="233"/>
      <c r="BO5" s="233"/>
      <c r="BP5" s="233"/>
      <c r="BQ5" s="766" t="s">
        <v>365</v>
      </c>
      <c r="BR5" s="767"/>
      <c r="BS5" s="767"/>
      <c r="BT5" s="767"/>
      <c r="BU5" s="767"/>
      <c r="BV5" s="767"/>
      <c r="BW5" s="767"/>
      <c r="BX5" s="767"/>
      <c r="BY5" s="767"/>
      <c r="BZ5" s="767"/>
      <c r="CA5" s="767"/>
      <c r="CB5" s="767"/>
      <c r="CC5" s="767"/>
      <c r="CD5" s="767"/>
      <c r="CE5" s="767"/>
      <c r="CF5" s="767"/>
      <c r="CG5" s="768"/>
      <c r="CH5" s="772" t="s">
        <v>366</v>
      </c>
      <c r="CI5" s="773"/>
      <c r="CJ5" s="773"/>
      <c r="CK5" s="773"/>
      <c r="CL5" s="774"/>
      <c r="CM5" s="772" t="s">
        <v>367</v>
      </c>
      <c r="CN5" s="773"/>
      <c r="CO5" s="773"/>
      <c r="CP5" s="773"/>
      <c r="CQ5" s="774"/>
      <c r="CR5" s="772" t="s">
        <v>368</v>
      </c>
      <c r="CS5" s="773"/>
      <c r="CT5" s="773"/>
      <c r="CU5" s="773"/>
      <c r="CV5" s="774"/>
      <c r="CW5" s="772" t="s">
        <v>369</v>
      </c>
      <c r="CX5" s="773"/>
      <c r="CY5" s="773"/>
      <c r="CZ5" s="773"/>
      <c r="DA5" s="774"/>
      <c r="DB5" s="772" t="s">
        <v>370</v>
      </c>
      <c r="DC5" s="773"/>
      <c r="DD5" s="773"/>
      <c r="DE5" s="773"/>
      <c r="DF5" s="774"/>
      <c r="DG5" s="802" t="s">
        <v>371</v>
      </c>
      <c r="DH5" s="803"/>
      <c r="DI5" s="803"/>
      <c r="DJ5" s="803"/>
      <c r="DK5" s="804"/>
      <c r="DL5" s="802" t="s">
        <v>372</v>
      </c>
      <c r="DM5" s="803"/>
      <c r="DN5" s="803"/>
      <c r="DO5" s="803"/>
      <c r="DP5" s="804"/>
      <c r="DQ5" s="772" t="s">
        <v>373</v>
      </c>
      <c r="DR5" s="773"/>
      <c r="DS5" s="773"/>
      <c r="DT5" s="773"/>
      <c r="DU5" s="774"/>
      <c r="DV5" s="772" t="s">
        <v>364</v>
      </c>
      <c r="DW5" s="773"/>
      <c r="DX5" s="773"/>
      <c r="DY5" s="773"/>
      <c r="DZ5" s="779"/>
      <c r="EA5" s="234"/>
    </row>
    <row r="6" spans="1:131" s="235" customFormat="1" ht="26.25" customHeight="1" thickBot="1" x14ac:dyDescent="0.2">
      <c r="A6" s="769"/>
      <c r="B6" s="770"/>
      <c r="C6" s="770"/>
      <c r="D6" s="770"/>
      <c r="E6" s="770"/>
      <c r="F6" s="770"/>
      <c r="G6" s="770"/>
      <c r="H6" s="770"/>
      <c r="I6" s="770"/>
      <c r="J6" s="770"/>
      <c r="K6" s="770"/>
      <c r="L6" s="770"/>
      <c r="M6" s="770"/>
      <c r="N6" s="770"/>
      <c r="O6" s="770"/>
      <c r="P6" s="771"/>
      <c r="Q6" s="775"/>
      <c r="R6" s="776"/>
      <c r="S6" s="776"/>
      <c r="T6" s="776"/>
      <c r="U6" s="777"/>
      <c r="V6" s="775"/>
      <c r="W6" s="776"/>
      <c r="X6" s="776"/>
      <c r="Y6" s="776"/>
      <c r="Z6" s="777"/>
      <c r="AA6" s="775"/>
      <c r="AB6" s="776"/>
      <c r="AC6" s="776"/>
      <c r="AD6" s="776"/>
      <c r="AE6" s="776"/>
      <c r="AF6" s="780"/>
      <c r="AG6" s="776"/>
      <c r="AH6" s="776"/>
      <c r="AI6" s="776"/>
      <c r="AJ6" s="781"/>
      <c r="AK6" s="776"/>
      <c r="AL6" s="776"/>
      <c r="AM6" s="776"/>
      <c r="AN6" s="776"/>
      <c r="AO6" s="777"/>
      <c r="AP6" s="775"/>
      <c r="AQ6" s="776"/>
      <c r="AR6" s="776"/>
      <c r="AS6" s="776"/>
      <c r="AT6" s="777"/>
      <c r="AU6" s="775"/>
      <c r="AV6" s="776"/>
      <c r="AW6" s="776"/>
      <c r="AX6" s="776"/>
      <c r="AY6" s="781"/>
      <c r="AZ6" s="232"/>
      <c r="BA6" s="232"/>
      <c r="BB6" s="232"/>
      <c r="BC6" s="232"/>
      <c r="BD6" s="232"/>
      <c r="BE6" s="233"/>
      <c r="BF6" s="233"/>
      <c r="BG6" s="233"/>
      <c r="BH6" s="233"/>
      <c r="BI6" s="233"/>
      <c r="BJ6" s="233"/>
      <c r="BK6" s="233"/>
      <c r="BL6" s="233"/>
      <c r="BM6" s="233"/>
      <c r="BN6" s="233"/>
      <c r="BO6" s="233"/>
      <c r="BP6" s="233"/>
      <c r="BQ6" s="769"/>
      <c r="BR6" s="770"/>
      <c r="BS6" s="770"/>
      <c r="BT6" s="770"/>
      <c r="BU6" s="770"/>
      <c r="BV6" s="770"/>
      <c r="BW6" s="770"/>
      <c r="BX6" s="770"/>
      <c r="BY6" s="770"/>
      <c r="BZ6" s="770"/>
      <c r="CA6" s="770"/>
      <c r="CB6" s="770"/>
      <c r="CC6" s="770"/>
      <c r="CD6" s="770"/>
      <c r="CE6" s="770"/>
      <c r="CF6" s="770"/>
      <c r="CG6" s="771"/>
      <c r="CH6" s="775"/>
      <c r="CI6" s="776"/>
      <c r="CJ6" s="776"/>
      <c r="CK6" s="776"/>
      <c r="CL6" s="777"/>
      <c r="CM6" s="775"/>
      <c r="CN6" s="776"/>
      <c r="CO6" s="776"/>
      <c r="CP6" s="776"/>
      <c r="CQ6" s="777"/>
      <c r="CR6" s="775"/>
      <c r="CS6" s="776"/>
      <c r="CT6" s="776"/>
      <c r="CU6" s="776"/>
      <c r="CV6" s="777"/>
      <c r="CW6" s="775"/>
      <c r="CX6" s="776"/>
      <c r="CY6" s="776"/>
      <c r="CZ6" s="776"/>
      <c r="DA6" s="777"/>
      <c r="DB6" s="775"/>
      <c r="DC6" s="776"/>
      <c r="DD6" s="776"/>
      <c r="DE6" s="776"/>
      <c r="DF6" s="777"/>
      <c r="DG6" s="805"/>
      <c r="DH6" s="806"/>
      <c r="DI6" s="806"/>
      <c r="DJ6" s="806"/>
      <c r="DK6" s="807"/>
      <c r="DL6" s="805"/>
      <c r="DM6" s="806"/>
      <c r="DN6" s="806"/>
      <c r="DO6" s="806"/>
      <c r="DP6" s="807"/>
      <c r="DQ6" s="775"/>
      <c r="DR6" s="776"/>
      <c r="DS6" s="776"/>
      <c r="DT6" s="776"/>
      <c r="DU6" s="777"/>
      <c r="DV6" s="775"/>
      <c r="DW6" s="776"/>
      <c r="DX6" s="776"/>
      <c r="DY6" s="776"/>
      <c r="DZ6" s="781"/>
      <c r="EA6" s="234"/>
    </row>
    <row r="7" spans="1:131" s="235" customFormat="1" ht="26.25" customHeight="1" thickTop="1" x14ac:dyDescent="0.15">
      <c r="A7" s="236">
        <v>1</v>
      </c>
      <c r="B7" s="788" t="s">
        <v>374</v>
      </c>
      <c r="C7" s="789"/>
      <c r="D7" s="789"/>
      <c r="E7" s="789"/>
      <c r="F7" s="789"/>
      <c r="G7" s="789"/>
      <c r="H7" s="789"/>
      <c r="I7" s="789"/>
      <c r="J7" s="789"/>
      <c r="K7" s="789"/>
      <c r="L7" s="789"/>
      <c r="M7" s="789"/>
      <c r="N7" s="789"/>
      <c r="O7" s="789"/>
      <c r="P7" s="790"/>
      <c r="Q7" s="791">
        <v>49317</v>
      </c>
      <c r="R7" s="792"/>
      <c r="S7" s="792"/>
      <c r="T7" s="792"/>
      <c r="U7" s="792"/>
      <c r="V7" s="792">
        <v>48099</v>
      </c>
      <c r="W7" s="792"/>
      <c r="X7" s="792"/>
      <c r="Y7" s="792"/>
      <c r="Z7" s="792"/>
      <c r="AA7" s="792">
        <v>1218</v>
      </c>
      <c r="AB7" s="792"/>
      <c r="AC7" s="792"/>
      <c r="AD7" s="792"/>
      <c r="AE7" s="793"/>
      <c r="AF7" s="794">
        <v>995</v>
      </c>
      <c r="AG7" s="795"/>
      <c r="AH7" s="795"/>
      <c r="AI7" s="795"/>
      <c r="AJ7" s="796"/>
      <c r="AK7" s="797">
        <v>561</v>
      </c>
      <c r="AL7" s="798"/>
      <c r="AM7" s="798"/>
      <c r="AN7" s="798"/>
      <c r="AO7" s="798"/>
      <c r="AP7" s="798">
        <v>28923</v>
      </c>
      <c r="AQ7" s="798"/>
      <c r="AR7" s="798"/>
      <c r="AS7" s="798"/>
      <c r="AT7" s="798"/>
      <c r="AU7" s="799"/>
      <c r="AV7" s="799"/>
      <c r="AW7" s="799"/>
      <c r="AX7" s="799"/>
      <c r="AY7" s="800"/>
      <c r="AZ7" s="232"/>
      <c r="BA7" s="232"/>
      <c r="BB7" s="232"/>
      <c r="BC7" s="232"/>
      <c r="BD7" s="232"/>
      <c r="BE7" s="233"/>
      <c r="BF7" s="233"/>
      <c r="BG7" s="233"/>
      <c r="BH7" s="233"/>
      <c r="BI7" s="233"/>
      <c r="BJ7" s="233"/>
      <c r="BK7" s="233"/>
      <c r="BL7" s="233"/>
      <c r="BM7" s="233"/>
      <c r="BN7" s="233"/>
      <c r="BO7" s="233"/>
      <c r="BP7" s="233"/>
      <c r="BQ7" s="236">
        <v>1</v>
      </c>
      <c r="BR7" s="237"/>
      <c r="BS7" s="785" t="s">
        <v>564</v>
      </c>
      <c r="BT7" s="786"/>
      <c r="BU7" s="786"/>
      <c r="BV7" s="786"/>
      <c r="BW7" s="786"/>
      <c r="BX7" s="786"/>
      <c r="BY7" s="786"/>
      <c r="BZ7" s="786"/>
      <c r="CA7" s="786"/>
      <c r="CB7" s="786"/>
      <c r="CC7" s="786"/>
      <c r="CD7" s="786"/>
      <c r="CE7" s="786"/>
      <c r="CF7" s="786"/>
      <c r="CG7" s="801"/>
      <c r="CH7" s="782">
        <v>-8</v>
      </c>
      <c r="CI7" s="783"/>
      <c r="CJ7" s="783"/>
      <c r="CK7" s="783"/>
      <c r="CL7" s="784"/>
      <c r="CM7" s="782">
        <v>624</v>
      </c>
      <c r="CN7" s="783"/>
      <c r="CO7" s="783"/>
      <c r="CP7" s="783"/>
      <c r="CQ7" s="784"/>
      <c r="CR7" s="782">
        <v>557</v>
      </c>
      <c r="CS7" s="783"/>
      <c r="CT7" s="783"/>
      <c r="CU7" s="783"/>
      <c r="CV7" s="784"/>
      <c r="CW7" s="782"/>
      <c r="CX7" s="783"/>
      <c r="CY7" s="783"/>
      <c r="CZ7" s="783"/>
      <c r="DA7" s="784"/>
      <c r="DB7" s="782"/>
      <c r="DC7" s="783"/>
      <c r="DD7" s="783"/>
      <c r="DE7" s="783"/>
      <c r="DF7" s="784"/>
      <c r="DG7" s="782"/>
      <c r="DH7" s="783"/>
      <c r="DI7" s="783"/>
      <c r="DJ7" s="783"/>
      <c r="DK7" s="784"/>
      <c r="DL7" s="782"/>
      <c r="DM7" s="783"/>
      <c r="DN7" s="783"/>
      <c r="DO7" s="783"/>
      <c r="DP7" s="784"/>
      <c r="DQ7" s="782"/>
      <c r="DR7" s="783"/>
      <c r="DS7" s="783"/>
      <c r="DT7" s="783"/>
      <c r="DU7" s="784"/>
      <c r="DV7" s="785"/>
      <c r="DW7" s="786"/>
      <c r="DX7" s="786"/>
      <c r="DY7" s="786"/>
      <c r="DZ7" s="787"/>
      <c r="EA7" s="234"/>
    </row>
    <row r="8" spans="1:131" s="235" customFormat="1" ht="26.25" customHeight="1" x14ac:dyDescent="0.15">
      <c r="A8" s="238">
        <v>2</v>
      </c>
      <c r="B8" s="819" t="s">
        <v>375</v>
      </c>
      <c r="C8" s="820"/>
      <c r="D8" s="820"/>
      <c r="E8" s="820"/>
      <c r="F8" s="820"/>
      <c r="G8" s="820"/>
      <c r="H8" s="820"/>
      <c r="I8" s="820"/>
      <c r="J8" s="820"/>
      <c r="K8" s="820"/>
      <c r="L8" s="820"/>
      <c r="M8" s="820"/>
      <c r="N8" s="820"/>
      <c r="O8" s="820"/>
      <c r="P8" s="821"/>
      <c r="Q8" s="822">
        <v>1496</v>
      </c>
      <c r="R8" s="823"/>
      <c r="S8" s="823"/>
      <c r="T8" s="823"/>
      <c r="U8" s="823"/>
      <c r="V8" s="823">
        <v>1269</v>
      </c>
      <c r="W8" s="823"/>
      <c r="X8" s="823"/>
      <c r="Y8" s="823"/>
      <c r="Z8" s="823"/>
      <c r="AA8" s="823">
        <v>227</v>
      </c>
      <c r="AB8" s="823"/>
      <c r="AC8" s="823"/>
      <c r="AD8" s="823"/>
      <c r="AE8" s="824"/>
      <c r="AF8" s="825">
        <v>118</v>
      </c>
      <c r="AG8" s="826"/>
      <c r="AH8" s="826"/>
      <c r="AI8" s="826"/>
      <c r="AJ8" s="827"/>
      <c r="AK8" s="808">
        <v>1067</v>
      </c>
      <c r="AL8" s="809"/>
      <c r="AM8" s="809"/>
      <c r="AN8" s="809"/>
      <c r="AO8" s="809"/>
      <c r="AP8" s="809">
        <v>0</v>
      </c>
      <c r="AQ8" s="809"/>
      <c r="AR8" s="809"/>
      <c r="AS8" s="809"/>
      <c r="AT8" s="809"/>
      <c r="AU8" s="810"/>
      <c r="AV8" s="810"/>
      <c r="AW8" s="810"/>
      <c r="AX8" s="810"/>
      <c r="AY8" s="811"/>
      <c r="AZ8" s="232"/>
      <c r="BA8" s="232"/>
      <c r="BB8" s="232"/>
      <c r="BC8" s="232"/>
      <c r="BD8" s="232"/>
      <c r="BE8" s="233"/>
      <c r="BF8" s="233"/>
      <c r="BG8" s="233"/>
      <c r="BH8" s="233"/>
      <c r="BI8" s="233"/>
      <c r="BJ8" s="233"/>
      <c r="BK8" s="233"/>
      <c r="BL8" s="233"/>
      <c r="BM8" s="233"/>
      <c r="BN8" s="233"/>
      <c r="BO8" s="233"/>
      <c r="BP8" s="233"/>
      <c r="BQ8" s="238">
        <v>2</v>
      </c>
      <c r="BR8" s="239"/>
      <c r="BS8" s="812" t="s">
        <v>565</v>
      </c>
      <c r="BT8" s="813"/>
      <c r="BU8" s="813"/>
      <c r="BV8" s="813"/>
      <c r="BW8" s="813"/>
      <c r="BX8" s="813"/>
      <c r="BY8" s="813"/>
      <c r="BZ8" s="813"/>
      <c r="CA8" s="813"/>
      <c r="CB8" s="813"/>
      <c r="CC8" s="813"/>
      <c r="CD8" s="813"/>
      <c r="CE8" s="813"/>
      <c r="CF8" s="813"/>
      <c r="CG8" s="814"/>
      <c r="CH8" s="815">
        <v>-4</v>
      </c>
      <c r="CI8" s="816"/>
      <c r="CJ8" s="816"/>
      <c r="CK8" s="816"/>
      <c r="CL8" s="817"/>
      <c r="CM8" s="815">
        <v>541</v>
      </c>
      <c r="CN8" s="816"/>
      <c r="CO8" s="816"/>
      <c r="CP8" s="816"/>
      <c r="CQ8" s="817"/>
      <c r="CR8" s="815">
        <v>5</v>
      </c>
      <c r="CS8" s="816"/>
      <c r="CT8" s="816"/>
      <c r="CU8" s="816"/>
      <c r="CV8" s="817"/>
      <c r="CW8" s="815"/>
      <c r="CX8" s="816"/>
      <c r="CY8" s="816"/>
      <c r="CZ8" s="816"/>
      <c r="DA8" s="817"/>
      <c r="DB8" s="815"/>
      <c r="DC8" s="816"/>
      <c r="DD8" s="816"/>
      <c r="DE8" s="816"/>
      <c r="DF8" s="817"/>
      <c r="DG8" s="815"/>
      <c r="DH8" s="816"/>
      <c r="DI8" s="816"/>
      <c r="DJ8" s="816"/>
      <c r="DK8" s="817"/>
      <c r="DL8" s="815"/>
      <c r="DM8" s="816"/>
      <c r="DN8" s="816"/>
      <c r="DO8" s="816"/>
      <c r="DP8" s="817"/>
      <c r="DQ8" s="815"/>
      <c r="DR8" s="816"/>
      <c r="DS8" s="816"/>
      <c r="DT8" s="816"/>
      <c r="DU8" s="817"/>
      <c r="DV8" s="812"/>
      <c r="DW8" s="813"/>
      <c r="DX8" s="813"/>
      <c r="DY8" s="813"/>
      <c r="DZ8" s="818"/>
      <c r="EA8" s="234"/>
    </row>
    <row r="9" spans="1:131" s="235" customFormat="1" ht="26.25" customHeight="1" x14ac:dyDescent="0.15">
      <c r="A9" s="238">
        <v>3</v>
      </c>
      <c r="B9" s="819" t="s">
        <v>376</v>
      </c>
      <c r="C9" s="820"/>
      <c r="D9" s="820"/>
      <c r="E9" s="820"/>
      <c r="F9" s="820"/>
      <c r="G9" s="820"/>
      <c r="H9" s="820"/>
      <c r="I9" s="820"/>
      <c r="J9" s="820"/>
      <c r="K9" s="820"/>
      <c r="L9" s="820"/>
      <c r="M9" s="820"/>
      <c r="N9" s="820"/>
      <c r="O9" s="820"/>
      <c r="P9" s="821"/>
      <c r="Q9" s="822">
        <v>409</v>
      </c>
      <c r="R9" s="823"/>
      <c r="S9" s="823"/>
      <c r="T9" s="823"/>
      <c r="U9" s="823"/>
      <c r="V9" s="823">
        <v>338</v>
      </c>
      <c r="W9" s="823"/>
      <c r="X9" s="823"/>
      <c r="Y9" s="823"/>
      <c r="Z9" s="823"/>
      <c r="AA9" s="823">
        <v>71</v>
      </c>
      <c r="AB9" s="823"/>
      <c r="AC9" s="823"/>
      <c r="AD9" s="823"/>
      <c r="AE9" s="824"/>
      <c r="AF9" s="825">
        <v>52</v>
      </c>
      <c r="AG9" s="826"/>
      <c r="AH9" s="826"/>
      <c r="AI9" s="826"/>
      <c r="AJ9" s="827"/>
      <c r="AK9" s="808">
        <v>304</v>
      </c>
      <c r="AL9" s="809"/>
      <c r="AM9" s="809"/>
      <c r="AN9" s="809"/>
      <c r="AO9" s="809"/>
      <c r="AP9" s="809">
        <v>0</v>
      </c>
      <c r="AQ9" s="809"/>
      <c r="AR9" s="809"/>
      <c r="AS9" s="809"/>
      <c r="AT9" s="809"/>
      <c r="AU9" s="810"/>
      <c r="AV9" s="810"/>
      <c r="AW9" s="810"/>
      <c r="AX9" s="810"/>
      <c r="AY9" s="811"/>
      <c r="AZ9" s="232"/>
      <c r="BA9" s="232"/>
      <c r="BB9" s="232"/>
      <c r="BC9" s="232"/>
      <c r="BD9" s="232"/>
      <c r="BE9" s="233"/>
      <c r="BF9" s="233"/>
      <c r="BG9" s="233"/>
      <c r="BH9" s="233"/>
      <c r="BI9" s="233"/>
      <c r="BJ9" s="233"/>
      <c r="BK9" s="233"/>
      <c r="BL9" s="233"/>
      <c r="BM9" s="233"/>
      <c r="BN9" s="233"/>
      <c r="BO9" s="233"/>
      <c r="BP9" s="233"/>
      <c r="BQ9" s="238">
        <v>3</v>
      </c>
      <c r="BR9" s="239"/>
      <c r="BS9" s="812"/>
      <c r="BT9" s="813"/>
      <c r="BU9" s="813"/>
      <c r="BV9" s="813"/>
      <c r="BW9" s="813"/>
      <c r="BX9" s="813"/>
      <c r="BY9" s="813"/>
      <c r="BZ9" s="813"/>
      <c r="CA9" s="813"/>
      <c r="CB9" s="813"/>
      <c r="CC9" s="813"/>
      <c r="CD9" s="813"/>
      <c r="CE9" s="813"/>
      <c r="CF9" s="813"/>
      <c r="CG9" s="814"/>
      <c r="CH9" s="815"/>
      <c r="CI9" s="816"/>
      <c r="CJ9" s="816"/>
      <c r="CK9" s="816"/>
      <c r="CL9" s="817"/>
      <c r="CM9" s="815"/>
      <c r="CN9" s="816"/>
      <c r="CO9" s="816"/>
      <c r="CP9" s="816"/>
      <c r="CQ9" s="817"/>
      <c r="CR9" s="815"/>
      <c r="CS9" s="816"/>
      <c r="CT9" s="816"/>
      <c r="CU9" s="816"/>
      <c r="CV9" s="817"/>
      <c r="CW9" s="815"/>
      <c r="CX9" s="816"/>
      <c r="CY9" s="816"/>
      <c r="CZ9" s="816"/>
      <c r="DA9" s="817"/>
      <c r="DB9" s="815"/>
      <c r="DC9" s="816"/>
      <c r="DD9" s="816"/>
      <c r="DE9" s="816"/>
      <c r="DF9" s="817"/>
      <c r="DG9" s="815"/>
      <c r="DH9" s="816"/>
      <c r="DI9" s="816"/>
      <c r="DJ9" s="816"/>
      <c r="DK9" s="817"/>
      <c r="DL9" s="815"/>
      <c r="DM9" s="816"/>
      <c r="DN9" s="816"/>
      <c r="DO9" s="816"/>
      <c r="DP9" s="817"/>
      <c r="DQ9" s="815"/>
      <c r="DR9" s="816"/>
      <c r="DS9" s="816"/>
      <c r="DT9" s="816"/>
      <c r="DU9" s="817"/>
      <c r="DV9" s="812"/>
      <c r="DW9" s="813"/>
      <c r="DX9" s="813"/>
      <c r="DY9" s="813"/>
      <c r="DZ9" s="818"/>
      <c r="EA9" s="234"/>
    </row>
    <row r="10" spans="1:131" s="235" customFormat="1" ht="26.25" customHeight="1" x14ac:dyDescent="0.15">
      <c r="A10" s="238">
        <v>4</v>
      </c>
      <c r="B10" s="819"/>
      <c r="C10" s="820"/>
      <c r="D10" s="820"/>
      <c r="E10" s="820"/>
      <c r="F10" s="820"/>
      <c r="G10" s="820"/>
      <c r="H10" s="820"/>
      <c r="I10" s="820"/>
      <c r="J10" s="820"/>
      <c r="K10" s="820"/>
      <c r="L10" s="820"/>
      <c r="M10" s="820"/>
      <c r="N10" s="820"/>
      <c r="O10" s="820"/>
      <c r="P10" s="821"/>
      <c r="Q10" s="822"/>
      <c r="R10" s="823"/>
      <c r="S10" s="823"/>
      <c r="T10" s="823"/>
      <c r="U10" s="823"/>
      <c r="V10" s="823"/>
      <c r="W10" s="823"/>
      <c r="X10" s="823"/>
      <c r="Y10" s="823"/>
      <c r="Z10" s="823"/>
      <c r="AA10" s="823"/>
      <c r="AB10" s="823"/>
      <c r="AC10" s="823"/>
      <c r="AD10" s="823"/>
      <c r="AE10" s="824"/>
      <c r="AF10" s="825"/>
      <c r="AG10" s="826"/>
      <c r="AH10" s="826"/>
      <c r="AI10" s="826"/>
      <c r="AJ10" s="827"/>
      <c r="AK10" s="808"/>
      <c r="AL10" s="809"/>
      <c r="AM10" s="809"/>
      <c r="AN10" s="809"/>
      <c r="AO10" s="809"/>
      <c r="AP10" s="809"/>
      <c r="AQ10" s="809"/>
      <c r="AR10" s="809"/>
      <c r="AS10" s="809"/>
      <c r="AT10" s="809"/>
      <c r="AU10" s="810"/>
      <c r="AV10" s="810"/>
      <c r="AW10" s="810"/>
      <c r="AX10" s="810"/>
      <c r="AY10" s="811"/>
      <c r="AZ10" s="232"/>
      <c r="BA10" s="232"/>
      <c r="BB10" s="232"/>
      <c r="BC10" s="232"/>
      <c r="BD10" s="232"/>
      <c r="BE10" s="233"/>
      <c r="BF10" s="233"/>
      <c r="BG10" s="233"/>
      <c r="BH10" s="233"/>
      <c r="BI10" s="233"/>
      <c r="BJ10" s="233"/>
      <c r="BK10" s="233"/>
      <c r="BL10" s="233"/>
      <c r="BM10" s="233"/>
      <c r="BN10" s="233"/>
      <c r="BO10" s="233"/>
      <c r="BP10" s="233"/>
      <c r="BQ10" s="238">
        <v>4</v>
      </c>
      <c r="BR10" s="239"/>
      <c r="BS10" s="812"/>
      <c r="BT10" s="813"/>
      <c r="BU10" s="813"/>
      <c r="BV10" s="813"/>
      <c r="BW10" s="813"/>
      <c r="BX10" s="813"/>
      <c r="BY10" s="813"/>
      <c r="BZ10" s="813"/>
      <c r="CA10" s="813"/>
      <c r="CB10" s="813"/>
      <c r="CC10" s="813"/>
      <c r="CD10" s="813"/>
      <c r="CE10" s="813"/>
      <c r="CF10" s="813"/>
      <c r="CG10" s="814"/>
      <c r="CH10" s="815"/>
      <c r="CI10" s="816"/>
      <c r="CJ10" s="816"/>
      <c r="CK10" s="816"/>
      <c r="CL10" s="817"/>
      <c r="CM10" s="815"/>
      <c r="CN10" s="816"/>
      <c r="CO10" s="816"/>
      <c r="CP10" s="816"/>
      <c r="CQ10" s="817"/>
      <c r="CR10" s="815"/>
      <c r="CS10" s="816"/>
      <c r="CT10" s="816"/>
      <c r="CU10" s="816"/>
      <c r="CV10" s="817"/>
      <c r="CW10" s="815"/>
      <c r="CX10" s="816"/>
      <c r="CY10" s="816"/>
      <c r="CZ10" s="816"/>
      <c r="DA10" s="817"/>
      <c r="DB10" s="815"/>
      <c r="DC10" s="816"/>
      <c r="DD10" s="816"/>
      <c r="DE10" s="816"/>
      <c r="DF10" s="817"/>
      <c r="DG10" s="815"/>
      <c r="DH10" s="816"/>
      <c r="DI10" s="816"/>
      <c r="DJ10" s="816"/>
      <c r="DK10" s="817"/>
      <c r="DL10" s="815"/>
      <c r="DM10" s="816"/>
      <c r="DN10" s="816"/>
      <c r="DO10" s="816"/>
      <c r="DP10" s="817"/>
      <c r="DQ10" s="815"/>
      <c r="DR10" s="816"/>
      <c r="DS10" s="816"/>
      <c r="DT10" s="816"/>
      <c r="DU10" s="817"/>
      <c r="DV10" s="812"/>
      <c r="DW10" s="813"/>
      <c r="DX10" s="813"/>
      <c r="DY10" s="813"/>
      <c r="DZ10" s="818"/>
      <c r="EA10" s="234"/>
    </row>
    <row r="11" spans="1:131" s="235" customFormat="1" ht="26.25" customHeight="1" x14ac:dyDescent="0.15">
      <c r="A11" s="238">
        <v>5</v>
      </c>
      <c r="B11" s="819"/>
      <c r="C11" s="820"/>
      <c r="D11" s="820"/>
      <c r="E11" s="820"/>
      <c r="F11" s="820"/>
      <c r="G11" s="820"/>
      <c r="H11" s="820"/>
      <c r="I11" s="820"/>
      <c r="J11" s="820"/>
      <c r="K11" s="820"/>
      <c r="L11" s="820"/>
      <c r="M11" s="820"/>
      <c r="N11" s="820"/>
      <c r="O11" s="820"/>
      <c r="P11" s="821"/>
      <c r="Q11" s="822"/>
      <c r="R11" s="823"/>
      <c r="S11" s="823"/>
      <c r="T11" s="823"/>
      <c r="U11" s="823"/>
      <c r="V11" s="823"/>
      <c r="W11" s="823"/>
      <c r="X11" s="823"/>
      <c r="Y11" s="823"/>
      <c r="Z11" s="823"/>
      <c r="AA11" s="823"/>
      <c r="AB11" s="823"/>
      <c r="AC11" s="823"/>
      <c r="AD11" s="823"/>
      <c r="AE11" s="824"/>
      <c r="AF11" s="825"/>
      <c r="AG11" s="826"/>
      <c r="AH11" s="826"/>
      <c r="AI11" s="826"/>
      <c r="AJ11" s="827"/>
      <c r="AK11" s="808"/>
      <c r="AL11" s="809"/>
      <c r="AM11" s="809"/>
      <c r="AN11" s="809"/>
      <c r="AO11" s="809"/>
      <c r="AP11" s="809"/>
      <c r="AQ11" s="809"/>
      <c r="AR11" s="809"/>
      <c r="AS11" s="809"/>
      <c r="AT11" s="809"/>
      <c r="AU11" s="810"/>
      <c r="AV11" s="810"/>
      <c r="AW11" s="810"/>
      <c r="AX11" s="810"/>
      <c r="AY11" s="811"/>
      <c r="AZ11" s="232"/>
      <c r="BA11" s="232"/>
      <c r="BB11" s="232"/>
      <c r="BC11" s="232"/>
      <c r="BD11" s="232"/>
      <c r="BE11" s="233"/>
      <c r="BF11" s="233"/>
      <c r="BG11" s="233"/>
      <c r="BH11" s="233"/>
      <c r="BI11" s="233"/>
      <c r="BJ11" s="233"/>
      <c r="BK11" s="233"/>
      <c r="BL11" s="233"/>
      <c r="BM11" s="233"/>
      <c r="BN11" s="233"/>
      <c r="BO11" s="233"/>
      <c r="BP11" s="233"/>
      <c r="BQ11" s="238">
        <v>5</v>
      </c>
      <c r="BR11" s="239"/>
      <c r="BS11" s="812"/>
      <c r="BT11" s="813"/>
      <c r="BU11" s="813"/>
      <c r="BV11" s="813"/>
      <c r="BW11" s="813"/>
      <c r="BX11" s="813"/>
      <c r="BY11" s="813"/>
      <c r="BZ11" s="813"/>
      <c r="CA11" s="813"/>
      <c r="CB11" s="813"/>
      <c r="CC11" s="813"/>
      <c r="CD11" s="813"/>
      <c r="CE11" s="813"/>
      <c r="CF11" s="813"/>
      <c r="CG11" s="814"/>
      <c r="CH11" s="815"/>
      <c r="CI11" s="816"/>
      <c r="CJ11" s="816"/>
      <c r="CK11" s="816"/>
      <c r="CL11" s="817"/>
      <c r="CM11" s="815"/>
      <c r="CN11" s="816"/>
      <c r="CO11" s="816"/>
      <c r="CP11" s="816"/>
      <c r="CQ11" s="817"/>
      <c r="CR11" s="815"/>
      <c r="CS11" s="816"/>
      <c r="CT11" s="816"/>
      <c r="CU11" s="816"/>
      <c r="CV11" s="817"/>
      <c r="CW11" s="815"/>
      <c r="CX11" s="816"/>
      <c r="CY11" s="816"/>
      <c r="CZ11" s="816"/>
      <c r="DA11" s="817"/>
      <c r="DB11" s="815"/>
      <c r="DC11" s="816"/>
      <c r="DD11" s="816"/>
      <c r="DE11" s="816"/>
      <c r="DF11" s="817"/>
      <c r="DG11" s="815"/>
      <c r="DH11" s="816"/>
      <c r="DI11" s="816"/>
      <c r="DJ11" s="816"/>
      <c r="DK11" s="817"/>
      <c r="DL11" s="815"/>
      <c r="DM11" s="816"/>
      <c r="DN11" s="816"/>
      <c r="DO11" s="816"/>
      <c r="DP11" s="817"/>
      <c r="DQ11" s="815"/>
      <c r="DR11" s="816"/>
      <c r="DS11" s="816"/>
      <c r="DT11" s="816"/>
      <c r="DU11" s="817"/>
      <c r="DV11" s="812"/>
      <c r="DW11" s="813"/>
      <c r="DX11" s="813"/>
      <c r="DY11" s="813"/>
      <c r="DZ11" s="818"/>
      <c r="EA11" s="234"/>
    </row>
    <row r="12" spans="1:131" s="235" customFormat="1" ht="26.25" customHeight="1" x14ac:dyDescent="0.15">
      <c r="A12" s="238">
        <v>6</v>
      </c>
      <c r="B12" s="819"/>
      <c r="C12" s="820"/>
      <c r="D12" s="820"/>
      <c r="E12" s="820"/>
      <c r="F12" s="820"/>
      <c r="G12" s="820"/>
      <c r="H12" s="820"/>
      <c r="I12" s="820"/>
      <c r="J12" s="820"/>
      <c r="K12" s="820"/>
      <c r="L12" s="820"/>
      <c r="M12" s="820"/>
      <c r="N12" s="820"/>
      <c r="O12" s="820"/>
      <c r="P12" s="821"/>
      <c r="Q12" s="822"/>
      <c r="R12" s="823"/>
      <c r="S12" s="823"/>
      <c r="T12" s="823"/>
      <c r="U12" s="823"/>
      <c r="V12" s="823"/>
      <c r="W12" s="823"/>
      <c r="X12" s="823"/>
      <c r="Y12" s="823"/>
      <c r="Z12" s="823"/>
      <c r="AA12" s="823"/>
      <c r="AB12" s="823"/>
      <c r="AC12" s="823"/>
      <c r="AD12" s="823"/>
      <c r="AE12" s="824"/>
      <c r="AF12" s="825"/>
      <c r="AG12" s="826"/>
      <c r="AH12" s="826"/>
      <c r="AI12" s="826"/>
      <c r="AJ12" s="827"/>
      <c r="AK12" s="808"/>
      <c r="AL12" s="809"/>
      <c r="AM12" s="809"/>
      <c r="AN12" s="809"/>
      <c r="AO12" s="809"/>
      <c r="AP12" s="809"/>
      <c r="AQ12" s="809"/>
      <c r="AR12" s="809"/>
      <c r="AS12" s="809"/>
      <c r="AT12" s="809"/>
      <c r="AU12" s="810"/>
      <c r="AV12" s="810"/>
      <c r="AW12" s="810"/>
      <c r="AX12" s="810"/>
      <c r="AY12" s="811"/>
      <c r="AZ12" s="232"/>
      <c r="BA12" s="232"/>
      <c r="BB12" s="232"/>
      <c r="BC12" s="232"/>
      <c r="BD12" s="232"/>
      <c r="BE12" s="233"/>
      <c r="BF12" s="233"/>
      <c r="BG12" s="233"/>
      <c r="BH12" s="233"/>
      <c r="BI12" s="233"/>
      <c r="BJ12" s="233"/>
      <c r="BK12" s="233"/>
      <c r="BL12" s="233"/>
      <c r="BM12" s="233"/>
      <c r="BN12" s="233"/>
      <c r="BO12" s="233"/>
      <c r="BP12" s="233"/>
      <c r="BQ12" s="238">
        <v>6</v>
      </c>
      <c r="BR12" s="239"/>
      <c r="BS12" s="812"/>
      <c r="BT12" s="813"/>
      <c r="BU12" s="813"/>
      <c r="BV12" s="813"/>
      <c r="BW12" s="813"/>
      <c r="BX12" s="813"/>
      <c r="BY12" s="813"/>
      <c r="BZ12" s="813"/>
      <c r="CA12" s="813"/>
      <c r="CB12" s="813"/>
      <c r="CC12" s="813"/>
      <c r="CD12" s="813"/>
      <c r="CE12" s="813"/>
      <c r="CF12" s="813"/>
      <c r="CG12" s="814"/>
      <c r="CH12" s="815"/>
      <c r="CI12" s="816"/>
      <c r="CJ12" s="816"/>
      <c r="CK12" s="816"/>
      <c r="CL12" s="817"/>
      <c r="CM12" s="815"/>
      <c r="CN12" s="816"/>
      <c r="CO12" s="816"/>
      <c r="CP12" s="816"/>
      <c r="CQ12" s="817"/>
      <c r="CR12" s="815"/>
      <c r="CS12" s="816"/>
      <c r="CT12" s="816"/>
      <c r="CU12" s="816"/>
      <c r="CV12" s="817"/>
      <c r="CW12" s="815"/>
      <c r="CX12" s="816"/>
      <c r="CY12" s="816"/>
      <c r="CZ12" s="816"/>
      <c r="DA12" s="817"/>
      <c r="DB12" s="815"/>
      <c r="DC12" s="816"/>
      <c r="DD12" s="816"/>
      <c r="DE12" s="816"/>
      <c r="DF12" s="817"/>
      <c r="DG12" s="815"/>
      <c r="DH12" s="816"/>
      <c r="DI12" s="816"/>
      <c r="DJ12" s="816"/>
      <c r="DK12" s="817"/>
      <c r="DL12" s="815"/>
      <c r="DM12" s="816"/>
      <c r="DN12" s="816"/>
      <c r="DO12" s="816"/>
      <c r="DP12" s="817"/>
      <c r="DQ12" s="815"/>
      <c r="DR12" s="816"/>
      <c r="DS12" s="816"/>
      <c r="DT12" s="816"/>
      <c r="DU12" s="817"/>
      <c r="DV12" s="812"/>
      <c r="DW12" s="813"/>
      <c r="DX12" s="813"/>
      <c r="DY12" s="813"/>
      <c r="DZ12" s="818"/>
      <c r="EA12" s="234"/>
    </row>
    <row r="13" spans="1:131" s="235" customFormat="1" ht="26.25" customHeight="1" x14ac:dyDescent="0.15">
      <c r="A13" s="238">
        <v>7</v>
      </c>
      <c r="B13" s="819"/>
      <c r="C13" s="820"/>
      <c r="D13" s="820"/>
      <c r="E13" s="820"/>
      <c r="F13" s="820"/>
      <c r="G13" s="820"/>
      <c r="H13" s="820"/>
      <c r="I13" s="820"/>
      <c r="J13" s="820"/>
      <c r="K13" s="820"/>
      <c r="L13" s="820"/>
      <c r="M13" s="820"/>
      <c r="N13" s="820"/>
      <c r="O13" s="820"/>
      <c r="P13" s="821"/>
      <c r="Q13" s="822"/>
      <c r="R13" s="823"/>
      <c r="S13" s="823"/>
      <c r="T13" s="823"/>
      <c r="U13" s="823"/>
      <c r="V13" s="823"/>
      <c r="W13" s="823"/>
      <c r="X13" s="823"/>
      <c r="Y13" s="823"/>
      <c r="Z13" s="823"/>
      <c r="AA13" s="823"/>
      <c r="AB13" s="823"/>
      <c r="AC13" s="823"/>
      <c r="AD13" s="823"/>
      <c r="AE13" s="824"/>
      <c r="AF13" s="825"/>
      <c r="AG13" s="826"/>
      <c r="AH13" s="826"/>
      <c r="AI13" s="826"/>
      <c r="AJ13" s="827"/>
      <c r="AK13" s="808"/>
      <c r="AL13" s="809"/>
      <c r="AM13" s="809"/>
      <c r="AN13" s="809"/>
      <c r="AO13" s="809"/>
      <c r="AP13" s="809"/>
      <c r="AQ13" s="809"/>
      <c r="AR13" s="809"/>
      <c r="AS13" s="809"/>
      <c r="AT13" s="809"/>
      <c r="AU13" s="810"/>
      <c r="AV13" s="810"/>
      <c r="AW13" s="810"/>
      <c r="AX13" s="810"/>
      <c r="AY13" s="811"/>
      <c r="AZ13" s="232"/>
      <c r="BA13" s="232"/>
      <c r="BB13" s="232"/>
      <c r="BC13" s="232"/>
      <c r="BD13" s="232"/>
      <c r="BE13" s="233"/>
      <c r="BF13" s="233"/>
      <c r="BG13" s="233"/>
      <c r="BH13" s="233"/>
      <c r="BI13" s="233"/>
      <c r="BJ13" s="233"/>
      <c r="BK13" s="233"/>
      <c r="BL13" s="233"/>
      <c r="BM13" s="233"/>
      <c r="BN13" s="233"/>
      <c r="BO13" s="233"/>
      <c r="BP13" s="233"/>
      <c r="BQ13" s="238">
        <v>7</v>
      </c>
      <c r="BR13" s="239"/>
      <c r="BS13" s="812"/>
      <c r="BT13" s="813"/>
      <c r="BU13" s="813"/>
      <c r="BV13" s="813"/>
      <c r="BW13" s="813"/>
      <c r="BX13" s="813"/>
      <c r="BY13" s="813"/>
      <c r="BZ13" s="813"/>
      <c r="CA13" s="813"/>
      <c r="CB13" s="813"/>
      <c r="CC13" s="813"/>
      <c r="CD13" s="813"/>
      <c r="CE13" s="813"/>
      <c r="CF13" s="813"/>
      <c r="CG13" s="814"/>
      <c r="CH13" s="815"/>
      <c r="CI13" s="816"/>
      <c r="CJ13" s="816"/>
      <c r="CK13" s="816"/>
      <c r="CL13" s="817"/>
      <c r="CM13" s="815"/>
      <c r="CN13" s="816"/>
      <c r="CO13" s="816"/>
      <c r="CP13" s="816"/>
      <c r="CQ13" s="817"/>
      <c r="CR13" s="815"/>
      <c r="CS13" s="816"/>
      <c r="CT13" s="816"/>
      <c r="CU13" s="816"/>
      <c r="CV13" s="817"/>
      <c r="CW13" s="815"/>
      <c r="CX13" s="816"/>
      <c r="CY13" s="816"/>
      <c r="CZ13" s="816"/>
      <c r="DA13" s="817"/>
      <c r="DB13" s="815"/>
      <c r="DC13" s="816"/>
      <c r="DD13" s="816"/>
      <c r="DE13" s="816"/>
      <c r="DF13" s="817"/>
      <c r="DG13" s="815"/>
      <c r="DH13" s="816"/>
      <c r="DI13" s="816"/>
      <c r="DJ13" s="816"/>
      <c r="DK13" s="817"/>
      <c r="DL13" s="815"/>
      <c r="DM13" s="816"/>
      <c r="DN13" s="816"/>
      <c r="DO13" s="816"/>
      <c r="DP13" s="817"/>
      <c r="DQ13" s="815"/>
      <c r="DR13" s="816"/>
      <c r="DS13" s="816"/>
      <c r="DT13" s="816"/>
      <c r="DU13" s="817"/>
      <c r="DV13" s="812"/>
      <c r="DW13" s="813"/>
      <c r="DX13" s="813"/>
      <c r="DY13" s="813"/>
      <c r="DZ13" s="818"/>
      <c r="EA13" s="234"/>
    </row>
    <row r="14" spans="1:131" s="235" customFormat="1" ht="26.25" customHeight="1" x14ac:dyDescent="0.15">
      <c r="A14" s="238">
        <v>8</v>
      </c>
      <c r="B14" s="819"/>
      <c r="C14" s="820"/>
      <c r="D14" s="820"/>
      <c r="E14" s="820"/>
      <c r="F14" s="820"/>
      <c r="G14" s="820"/>
      <c r="H14" s="820"/>
      <c r="I14" s="820"/>
      <c r="J14" s="820"/>
      <c r="K14" s="820"/>
      <c r="L14" s="820"/>
      <c r="M14" s="820"/>
      <c r="N14" s="820"/>
      <c r="O14" s="820"/>
      <c r="P14" s="821"/>
      <c r="Q14" s="822"/>
      <c r="R14" s="823"/>
      <c r="S14" s="823"/>
      <c r="T14" s="823"/>
      <c r="U14" s="823"/>
      <c r="V14" s="823"/>
      <c r="W14" s="823"/>
      <c r="X14" s="823"/>
      <c r="Y14" s="823"/>
      <c r="Z14" s="823"/>
      <c r="AA14" s="823"/>
      <c r="AB14" s="823"/>
      <c r="AC14" s="823"/>
      <c r="AD14" s="823"/>
      <c r="AE14" s="824"/>
      <c r="AF14" s="825"/>
      <c r="AG14" s="826"/>
      <c r="AH14" s="826"/>
      <c r="AI14" s="826"/>
      <c r="AJ14" s="827"/>
      <c r="AK14" s="808"/>
      <c r="AL14" s="809"/>
      <c r="AM14" s="809"/>
      <c r="AN14" s="809"/>
      <c r="AO14" s="809"/>
      <c r="AP14" s="809"/>
      <c r="AQ14" s="809"/>
      <c r="AR14" s="809"/>
      <c r="AS14" s="809"/>
      <c r="AT14" s="809"/>
      <c r="AU14" s="810"/>
      <c r="AV14" s="810"/>
      <c r="AW14" s="810"/>
      <c r="AX14" s="810"/>
      <c r="AY14" s="811"/>
      <c r="AZ14" s="232"/>
      <c r="BA14" s="232"/>
      <c r="BB14" s="232"/>
      <c r="BC14" s="232"/>
      <c r="BD14" s="232"/>
      <c r="BE14" s="233"/>
      <c r="BF14" s="233"/>
      <c r="BG14" s="233"/>
      <c r="BH14" s="233"/>
      <c r="BI14" s="233"/>
      <c r="BJ14" s="233"/>
      <c r="BK14" s="233"/>
      <c r="BL14" s="233"/>
      <c r="BM14" s="233"/>
      <c r="BN14" s="233"/>
      <c r="BO14" s="233"/>
      <c r="BP14" s="233"/>
      <c r="BQ14" s="238">
        <v>8</v>
      </c>
      <c r="BR14" s="239"/>
      <c r="BS14" s="812"/>
      <c r="BT14" s="813"/>
      <c r="BU14" s="813"/>
      <c r="BV14" s="813"/>
      <c r="BW14" s="813"/>
      <c r="BX14" s="813"/>
      <c r="BY14" s="813"/>
      <c r="BZ14" s="813"/>
      <c r="CA14" s="813"/>
      <c r="CB14" s="813"/>
      <c r="CC14" s="813"/>
      <c r="CD14" s="813"/>
      <c r="CE14" s="813"/>
      <c r="CF14" s="813"/>
      <c r="CG14" s="814"/>
      <c r="CH14" s="815"/>
      <c r="CI14" s="816"/>
      <c r="CJ14" s="816"/>
      <c r="CK14" s="816"/>
      <c r="CL14" s="817"/>
      <c r="CM14" s="815"/>
      <c r="CN14" s="816"/>
      <c r="CO14" s="816"/>
      <c r="CP14" s="816"/>
      <c r="CQ14" s="817"/>
      <c r="CR14" s="815"/>
      <c r="CS14" s="816"/>
      <c r="CT14" s="816"/>
      <c r="CU14" s="816"/>
      <c r="CV14" s="817"/>
      <c r="CW14" s="815"/>
      <c r="CX14" s="816"/>
      <c r="CY14" s="816"/>
      <c r="CZ14" s="816"/>
      <c r="DA14" s="817"/>
      <c r="DB14" s="815"/>
      <c r="DC14" s="816"/>
      <c r="DD14" s="816"/>
      <c r="DE14" s="816"/>
      <c r="DF14" s="817"/>
      <c r="DG14" s="815"/>
      <c r="DH14" s="816"/>
      <c r="DI14" s="816"/>
      <c r="DJ14" s="816"/>
      <c r="DK14" s="817"/>
      <c r="DL14" s="815"/>
      <c r="DM14" s="816"/>
      <c r="DN14" s="816"/>
      <c r="DO14" s="816"/>
      <c r="DP14" s="817"/>
      <c r="DQ14" s="815"/>
      <c r="DR14" s="816"/>
      <c r="DS14" s="816"/>
      <c r="DT14" s="816"/>
      <c r="DU14" s="817"/>
      <c r="DV14" s="812"/>
      <c r="DW14" s="813"/>
      <c r="DX14" s="813"/>
      <c r="DY14" s="813"/>
      <c r="DZ14" s="818"/>
      <c r="EA14" s="234"/>
    </row>
    <row r="15" spans="1:131" s="235" customFormat="1" ht="26.25" customHeight="1" x14ac:dyDescent="0.15">
      <c r="A15" s="238">
        <v>9</v>
      </c>
      <c r="B15" s="819"/>
      <c r="C15" s="820"/>
      <c r="D15" s="820"/>
      <c r="E15" s="820"/>
      <c r="F15" s="820"/>
      <c r="G15" s="820"/>
      <c r="H15" s="820"/>
      <c r="I15" s="820"/>
      <c r="J15" s="820"/>
      <c r="K15" s="820"/>
      <c r="L15" s="820"/>
      <c r="M15" s="820"/>
      <c r="N15" s="820"/>
      <c r="O15" s="820"/>
      <c r="P15" s="821"/>
      <c r="Q15" s="822"/>
      <c r="R15" s="823"/>
      <c r="S15" s="823"/>
      <c r="T15" s="823"/>
      <c r="U15" s="823"/>
      <c r="V15" s="823"/>
      <c r="W15" s="823"/>
      <c r="X15" s="823"/>
      <c r="Y15" s="823"/>
      <c r="Z15" s="823"/>
      <c r="AA15" s="823"/>
      <c r="AB15" s="823"/>
      <c r="AC15" s="823"/>
      <c r="AD15" s="823"/>
      <c r="AE15" s="824"/>
      <c r="AF15" s="825"/>
      <c r="AG15" s="826"/>
      <c r="AH15" s="826"/>
      <c r="AI15" s="826"/>
      <c r="AJ15" s="827"/>
      <c r="AK15" s="808"/>
      <c r="AL15" s="809"/>
      <c r="AM15" s="809"/>
      <c r="AN15" s="809"/>
      <c r="AO15" s="809"/>
      <c r="AP15" s="809"/>
      <c r="AQ15" s="809"/>
      <c r="AR15" s="809"/>
      <c r="AS15" s="809"/>
      <c r="AT15" s="809"/>
      <c r="AU15" s="810"/>
      <c r="AV15" s="810"/>
      <c r="AW15" s="810"/>
      <c r="AX15" s="810"/>
      <c r="AY15" s="811"/>
      <c r="AZ15" s="232"/>
      <c r="BA15" s="232"/>
      <c r="BB15" s="232"/>
      <c r="BC15" s="232"/>
      <c r="BD15" s="232"/>
      <c r="BE15" s="233"/>
      <c r="BF15" s="233"/>
      <c r="BG15" s="233"/>
      <c r="BH15" s="233"/>
      <c r="BI15" s="233"/>
      <c r="BJ15" s="233"/>
      <c r="BK15" s="233"/>
      <c r="BL15" s="233"/>
      <c r="BM15" s="233"/>
      <c r="BN15" s="233"/>
      <c r="BO15" s="233"/>
      <c r="BP15" s="233"/>
      <c r="BQ15" s="238">
        <v>9</v>
      </c>
      <c r="BR15" s="239"/>
      <c r="BS15" s="812"/>
      <c r="BT15" s="813"/>
      <c r="BU15" s="813"/>
      <c r="BV15" s="813"/>
      <c r="BW15" s="813"/>
      <c r="BX15" s="813"/>
      <c r="BY15" s="813"/>
      <c r="BZ15" s="813"/>
      <c r="CA15" s="813"/>
      <c r="CB15" s="813"/>
      <c r="CC15" s="813"/>
      <c r="CD15" s="813"/>
      <c r="CE15" s="813"/>
      <c r="CF15" s="813"/>
      <c r="CG15" s="814"/>
      <c r="CH15" s="815"/>
      <c r="CI15" s="816"/>
      <c r="CJ15" s="816"/>
      <c r="CK15" s="816"/>
      <c r="CL15" s="817"/>
      <c r="CM15" s="815"/>
      <c r="CN15" s="816"/>
      <c r="CO15" s="816"/>
      <c r="CP15" s="816"/>
      <c r="CQ15" s="817"/>
      <c r="CR15" s="815"/>
      <c r="CS15" s="816"/>
      <c r="CT15" s="816"/>
      <c r="CU15" s="816"/>
      <c r="CV15" s="817"/>
      <c r="CW15" s="815"/>
      <c r="CX15" s="816"/>
      <c r="CY15" s="816"/>
      <c r="CZ15" s="816"/>
      <c r="DA15" s="817"/>
      <c r="DB15" s="815"/>
      <c r="DC15" s="816"/>
      <c r="DD15" s="816"/>
      <c r="DE15" s="816"/>
      <c r="DF15" s="817"/>
      <c r="DG15" s="815"/>
      <c r="DH15" s="816"/>
      <c r="DI15" s="816"/>
      <c r="DJ15" s="816"/>
      <c r="DK15" s="817"/>
      <c r="DL15" s="815"/>
      <c r="DM15" s="816"/>
      <c r="DN15" s="816"/>
      <c r="DO15" s="816"/>
      <c r="DP15" s="817"/>
      <c r="DQ15" s="815"/>
      <c r="DR15" s="816"/>
      <c r="DS15" s="816"/>
      <c r="DT15" s="816"/>
      <c r="DU15" s="817"/>
      <c r="DV15" s="812"/>
      <c r="DW15" s="813"/>
      <c r="DX15" s="813"/>
      <c r="DY15" s="813"/>
      <c r="DZ15" s="818"/>
      <c r="EA15" s="234"/>
    </row>
    <row r="16" spans="1:131" s="235" customFormat="1" ht="26.25" customHeight="1" x14ac:dyDescent="0.15">
      <c r="A16" s="238">
        <v>10</v>
      </c>
      <c r="B16" s="819"/>
      <c r="C16" s="820"/>
      <c r="D16" s="820"/>
      <c r="E16" s="820"/>
      <c r="F16" s="820"/>
      <c r="G16" s="820"/>
      <c r="H16" s="820"/>
      <c r="I16" s="820"/>
      <c r="J16" s="820"/>
      <c r="K16" s="820"/>
      <c r="L16" s="820"/>
      <c r="M16" s="820"/>
      <c r="N16" s="820"/>
      <c r="O16" s="820"/>
      <c r="P16" s="821"/>
      <c r="Q16" s="822"/>
      <c r="R16" s="823"/>
      <c r="S16" s="823"/>
      <c r="T16" s="823"/>
      <c r="U16" s="823"/>
      <c r="V16" s="823"/>
      <c r="W16" s="823"/>
      <c r="X16" s="823"/>
      <c r="Y16" s="823"/>
      <c r="Z16" s="823"/>
      <c r="AA16" s="823"/>
      <c r="AB16" s="823"/>
      <c r="AC16" s="823"/>
      <c r="AD16" s="823"/>
      <c r="AE16" s="824"/>
      <c r="AF16" s="825"/>
      <c r="AG16" s="826"/>
      <c r="AH16" s="826"/>
      <c r="AI16" s="826"/>
      <c r="AJ16" s="827"/>
      <c r="AK16" s="808"/>
      <c r="AL16" s="809"/>
      <c r="AM16" s="809"/>
      <c r="AN16" s="809"/>
      <c r="AO16" s="809"/>
      <c r="AP16" s="809"/>
      <c r="AQ16" s="809"/>
      <c r="AR16" s="809"/>
      <c r="AS16" s="809"/>
      <c r="AT16" s="809"/>
      <c r="AU16" s="810"/>
      <c r="AV16" s="810"/>
      <c r="AW16" s="810"/>
      <c r="AX16" s="810"/>
      <c r="AY16" s="811"/>
      <c r="AZ16" s="232"/>
      <c r="BA16" s="232"/>
      <c r="BB16" s="232"/>
      <c r="BC16" s="232"/>
      <c r="BD16" s="232"/>
      <c r="BE16" s="233"/>
      <c r="BF16" s="233"/>
      <c r="BG16" s="233"/>
      <c r="BH16" s="233"/>
      <c r="BI16" s="233"/>
      <c r="BJ16" s="233"/>
      <c r="BK16" s="233"/>
      <c r="BL16" s="233"/>
      <c r="BM16" s="233"/>
      <c r="BN16" s="233"/>
      <c r="BO16" s="233"/>
      <c r="BP16" s="233"/>
      <c r="BQ16" s="238">
        <v>10</v>
      </c>
      <c r="BR16" s="239"/>
      <c r="BS16" s="812"/>
      <c r="BT16" s="813"/>
      <c r="BU16" s="813"/>
      <c r="BV16" s="813"/>
      <c r="BW16" s="813"/>
      <c r="BX16" s="813"/>
      <c r="BY16" s="813"/>
      <c r="BZ16" s="813"/>
      <c r="CA16" s="813"/>
      <c r="CB16" s="813"/>
      <c r="CC16" s="813"/>
      <c r="CD16" s="813"/>
      <c r="CE16" s="813"/>
      <c r="CF16" s="813"/>
      <c r="CG16" s="814"/>
      <c r="CH16" s="815"/>
      <c r="CI16" s="816"/>
      <c r="CJ16" s="816"/>
      <c r="CK16" s="816"/>
      <c r="CL16" s="817"/>
      <c r="CM16" s="815"/>
      <c r="CN16" s="816"/>
      <c r="CO16" s="816"/>
      <c r="CP16" s="816"/>
      <c r="CQ16" s="817"/>
      <c r="CR16" s="815"/>
      <c r="CS16" s="816"/>
      <c r="CT16" s="816"/>
      <c r="CU16" s="816"/>
      <c r="CV16" s="817"/>
      <c r="CW16" s="815"/>
      <c r="CX16" s="816"/>
      <c r="CY16" s="816"/>
      <c r="CZ16" s="816"/>
      <c r="DA16" s="817"/>
      <c r="DB16" s="815"/>
      <c r="DC16" s="816"/>
      <c r="DD16" s="816"/>
      <c r="DE16" s="816"/>
      <c r="DF16" s="817"/>
      <c r="DG16" s="815"/>
      <c r="DH16" s="816"/>
      <c r="DI16" s="816"/>
      <c r="DJ16" s="816"/>
      <c r="DK16" s="817"/>
      <c r="DL16" s="815"/>
      <c r="DM16" s="816"/>
      <c r="DN16" s="816"/>
      <c r="DO16" s="816"/>
      <c r="DP16" s="817"/>
      <c r="DQ16" s="815"/>
      <c r="DR16" s="816"/>
      <c r="DS16" s="816"/>
      <c r="DT16" s="816"/>
      <c r="DU16" s="817"/>
      <c r="DV16" s="812"/>
      <c r="DW16" s="813"/>
      <c r="DX16" s="813"/>
      <c r="DY16" s="813"/>
      <c r="DZ16" s="818"/>
      <c r="EA16" s="234"/>
    </row>
    <row r="17" spans="1:131" s="235" customFormat="1" ht="26.25" customHeight="1" x14ac:dyDescent="0.15">
      <c r="A17" s="238">
        <v>11</v>
      </c>
      <c r="B17" s="819"/>
      <c r="C17" s="820"/>
      <c r="D17" s="820"/>
      <c r="E17" s="820"/>
      <c r="F17" s="820"/>
      <c r="G17" s="820"/>
      <c r="H17" s="820"/>
      <c r="I17" s="820"/>
      <c r="J17" s="820"/>
      <c r="K17" s="820"/>
      <c r="L17" s="820"/>
      <c r="M17" s="820"/>
      <c r="N17" s="820"/>
      <c r="O17" s="820"/>
      <c r="P17" s="821"/>
      <c r="Q17" s="822"/>
      <c r="R17" s="823"/>
      <c r="S17" s="823"/>
      <c r="T17" s="823"/>
      <c r="U17" s="823"/>
      <c r="V17" s="823"/>
      <c r="W17" s="823"/>
      <c r="X17" s="823"/>
      <c r="Y17" s="823"/>
      <c r="Z17" s="823"/>
      <c r="AA17" s="823"/>
      <c r="AB17" s="823"/>
      <c r="AC17" s="823"/>
      <c r="AD17" s="823"/>
      <c r="AE17" s="824"/>
      <c r="AF17" s="825"/>
      <c r="AG17" s="826"/>
      <c r="AH17" s="826"/>
      <c r="AI17" s="826"/>
      <c r="AJ17" s="827"/>
      <c r="AK17" s="808"/>
      <c r="AL17" s="809"/>
      <c r="AM17" s="809"/>
      <c r="AN17" s="809"/>
      <c r="AO17" s="809"/>
      <c r="AP17" s="809"/>
      <c r="AQ17" s="809"/>
      <c r="AR17" s="809"/>
      <c r="AS17" s="809"/>
      <c r="AT17" s="809"/>
      <c r="AU17" s="810"/>
      <c r="AV17" s="810"/>
      <c r="AW17" s="810"/>
      <c r="AX17" s="810"/>
      <c r="AY17" s="811"/>
      <c r="AZ17" s="232"/>
      <c r="BA17" s="232"/>
      <c r="BB17" s="232"/>
      <c r="BC17" s="232"/>
      <c r="BD17" s="232"/>
      <c r="BE17" s="233"/>
      <c r="BF17" s="233"/>
      <c r="BG17" s="233"/>
      <c r="BH17" s="233"/>
      <c r="BI17" s="233"/>
      <c r="BJ17" s="233"/>
      <c r="BK17" s="233"/>
      <c r="BL17" s="233"/>
      <c r="BM17" s="233"/>
      <c r="BN17" s="233"/>
      <c r="BO17" s="233"/>
      <c r="BP17" s="233"/>
      <c r="BQ17" s="238">
        <v>11</v>
      </c>
      <c r="BR17" s="239"/>
      <c r="BS17" s="812"/>
      <c r="BT17" s="813"/>
      <c r="BU17" s="813"/>
      <c r="BV17" s="813"/>
      <c r="BW17" s="813"/>
      <c r="BX17" s="813"/>
      <c r="BY17" s="813"/>
      <c r="BZ17" s="813"/>
      <c r="CA17" s="813"/>
      <c r="CB17" s="813"/>
      <c r="CC17" s="813"/>
      <c r="CD17" s="813"/>
      <c r="CE17" s="813"/>
      <c r="CF17" s="813"/>
      <c r="CG17" s="814"/>
      <c r="CH17" s="815"/>
      <c r="CI17" s="816"/>
      <c r="CJ17" s="816"/>
      <c r="CK17" s="816"/>
      <c r="CL17" s="817"/>
      <c r="CM17" s="815"/>
      <c r="CN17" s="816"/>
      <c r="CO17" s="816"/>
      <c r="CP17" s="816"/>
      <c r="CQ17" s="817"/>
      <c r="CR17" s="815"/>
      <c r="CS17" s="816"/>
      <c r="CT17" s="816"/>
      <c r="CU17" s="816"/>
      <c r="CV17" s="817"/>
      <c r="CW17" s="815"/>
      <c r="CX17" s="816"/>
      <c r="CY17" s="816"/>
      <c r="CZ17" s="816"/>
      <c r="DA17" s="817"/>
      <c r="DB17" s="815"/>
      <c r="DC17" s="816"/>
      <c r="DD17" s="816"/>
      <c r="DE17" s="816"/>
      <c r="DF17" s="817"/>
      <c r="DG17" s="815"/>
      <c r="DH17" s="816"/>
      <c r="DI17" s="816"/>
      <c r="DJ17" s="816"/>
      <c r="DK17" s="817"/>
      <c r="DL17" s="815"/>
      <c r="DM17" s="816"/>
      <c r="DN17" s="816"/>
      <c r="DO17" s="816"/>
      <c r="DP17" s="817"/>
      <c r="DQ17" s="815"/>
      <c r="DR17" s="816"/>
      <c r="DS17" s="816"/>
      <c r="DT17" s="816"/>
      <c r="DU17" s="817"/>
      <c r="DV17" s="812"/>
      <c r="DW17" s="813"/>
      <c r="DX17" s="813"/>
      <c r="DY17" s="813"/>
      <c r="DZ17" s="818"/>
      <c r="EA17" s="234"/>
    </row>
    <row r="18" spans="1:131" s="235" customFormat="1" ht="26.25" customHeight="1" x14ac:dyDescent="0.15">
      <c r="A18" s="238">
        <v>12</v>
      </c>
      <c r="B18" s="819"/>
      <c r="C18" s="820"/>
      <c r="D18" s="820"/>
      <c r="E18" s="820"/>
      <c r="F18" s="820"/>
      <c r="G18" s="820"/>
      <c r="H18" s="820"/>
      <c r="I18" s="820"/>
      <c r="J18" s="820"/>
      <c r="K18" s="820"/>
      <c r="L18" s="820"/>
      <c r="M18" s="820"/>
      <c r="N18" s="820"/>
      <c r="O18" s="820"/>
      <c r="P18" s="821"/>
      <c r="Q18" s="822"/>
      <c r="R18" s="823"/>
      <c r="S18" s="823"/>
      <c r="T18" s="823"/>
      <c r="U18" s="823"/>
      <c r="V18" s="823"/>
      <c r="W18" s="823"/>
      <c r="X18" s="823"/>
      <c r="Y18" s="823"/>
      <c r="Z18" s="823"/>
      <c r="AA18" s="823"/>
      <c r="AB18" s="823"/>
      <c r="AC18" s="823"/>
      <c r="AD18" s="823"/>
      <c r="AE18" s="824"/>
      <c r="AF18" s="825"/>
      <c r="AG18" s="826"/>
      <c r="AH18" s="826"/>
      <c r="AI18" s="826"/>
      <c r="AJ18" s="827"/>
      <c r="AK18" s="808"/>
      <c r="AL18" s="809"/>
      <c r="AM18" s="809"/>
      <c r="AN18" s="809"/>
      <c r="AO18" s="809"/>
      <c r="AP18" s="809"/>
      <c r="AQ18" s="809"/>
      <c r="AR18" s="809"/>
      <c r="AS18" s="809"/>
      <c r="AT18" s="809"/>
      <c r="AU18" s="810"/>
      <c r="AV18" s="810"/>
      <c r="AW18" s="810"/>
      <c r="AX18" s="810"/>
      <c r="AY18" s="811"/>
      <c r="AZ18" s="232"/>
      <c r="BA18" s="232"/>
      <c r="BB18" s="232"/>
      <c r="BC18" s="232"/>
      <c r="BD18" s="232"/>
      <c r="BE18" s="233"/>
      <c r="BF18" s="233"/>
      <c r="BG18" s="233"/>
      <c r="BH18" s="233"/>
      <c r="BI18" s="233"/>
      <c r="BJ18" s="233"/>
      <c r="BK18" s="233"/>
      <c r="BL18" s="233"/>
      <c r="BM18" s="233"/>
      <c r="BN18" s="233"/>
      <c r="BO18" s="233"/>
      <c r="BP18" s="233"/>
      <c r="BQ18" s="238">
        <v>12</v>
      </c>
      <c r="BR18" s="239"/>
      <c r="BS18" s="812"/>
      <c r="BT18" s="813"/>
      <c r="BU18" s="813"/>
      <c r="BV18" s="813"/>
      <c r="BW18" s="813"/>
      <c r="BX18" s="813"/>
      <c r="BY18" s="813"/>
      <c r="BZ18" s="813"/>
      <c r="CA18" s="813"/>
      <c r="CB18" s="813"/>
      <c r="CC18" s="813"/>
      <c r="CD18" s="813"/>
      <c r="CE18" s="813"/>
      <c r="CF18" s="813"/>
      <c r="CG18" s="814"/>
      <c r="CH18" s="815"/>
      <c r="CI18" s="816"/>
      <c r="CJ18" s="816"/>
      <c r="CK18" s="816"/>
      <c r="CL18" s="817"/>
      <c r="CM18" s="815"/>
      <c r="CN18" s="816"/>
      <c r="CO18" s="816"/>
      <c r="CP18" s="816"/>
      <c r="CQ18" s="817"/>
      <c r="CR18" s="815"/>
      <c r="CS18" s="816"/>
      <c r="CT18" s="816"/>
      <c r="CU18" s="816"/>
      <c r="CV18" s="817"/>
      <c r="CW18" s="815"/>
      <c r="CX18" s="816"/>
      <c r="CY18" s="816"/>
      <c r="CZ18" s="816"/>
      <c r="DA18" s="817"/>
      <c r="DB18" s="815"/>
      <c r="DC18" s="816"/>
      <c r="DD18" s="816"/>
      <c r="DE18" s="816"/>
      <c r="DF18" s="817"/>
      <c r="DG18" s="815"/>
      <c r="DH18" s="816"/>
      <c r="DI18" s="816"/>
      <c r="DJ18" s="816"/>
      <c r="DK18" s="817"/>
      <c r="DL18" s="815"/>
      <c r="DM18" s="816"/>
      <c r="DN18" s="816"/>
      <c r="DO18" s="816"/>
      <c r="DP18" s="817"/>
      <c r="DQ18" s="815"/>
      <c r="DR18" s="816"/>
      <c r="DS18" s="816"/>
      <c r="DT18" s="816"/>
      <c r="DU18" s="817"/>
      <c r="DV18" s="812"/>
      <c r="DW18" s="813"/>
      <c r="DX18" s="813"/>
      <c r="DY18" s="813"/>
      <c r="DZ18" s="818"/>
      <c r="EA18" s="234"/>
    </row>
    <row r="19" spans="1:131" s="235" customFormat="1" ht="26.25" customHeight="1" x14ac:dyDescent="0.15">
      <c r="A19" s="238">
        <v>13</v>
      </c>
      <c r="B19" s="819"/>
      <c r="C19" s="820"/>
      <c r="D19" s="820"/>
      <c r="E19" s="820"/>
      <c r="F19" s="820"/>
      <c r="G19" s="820"/>
      <c r="H19" s="820"/>
      <c r="I19" s="820"/>
      <c r="J19" s="820"/>
      <c r="K19" s="820"/>
      <c r="L19" s="820"/>
      <c r="M19" s="820"/>
      <c r="N19" s="820"/>
      <c r="O19" s="820"/>
      <c r="P19" s="821"/>
      <c r="Q19" s="822"/>
      <c r="R19" s="823"/>
      <c r="S19" s="823"/>
      <c r="T19" s="823"/>
      <c r="U19" s="823"/>
      <c r="V19" s="823"/>
      <c r="W19" s="823"/>
      <c r="X19" s="823"/>
      <c r="Y19" s="823"/>
      <c r="Z19" s="823"/>
      <c r="AA19" s="823"/>
      <c r="AB19" s="823"/>
      <c r="AC19" s="823"/>
      <c r="AD19" s="823"/>
      <c r="AE19" s="824"/>
      <c r="AF19" s="825"/>
      <c r="AG19" s="826"/>
      <c r="AH19" s="826"/>
      <c r="AI19" s="826"/>
      <c r="AJ19" s="827"/>
      <c r="AK19" s="808"/>
      <c r="AL19" s="809"/>
      <c r="AM19" s="809"/>
      <c r="AN19" s="809"/>
      <c r="AO19" s="809"/>
      <c r="AP19" s="809"/>
      <c r="AQ19" s="809"/>
      <c r="AR19" s="809"/>
      <c r="AS19" s="809"/>
      <c r="AT19" s="809"/>
      <c r="AU19" s="810"/>
      <c r="AV19" s="810"/>
      <c r="AW19" s="810"/>
      <c r="AX19" s="810"/>
      <c r="AY19" s="811"/>
      <c r="AZ19" s="232"/>
      <c r="BA19" s="232"/>
      <c r="BB19" s="232"/>
      <c r="BC19" s="232"/>
      <c r="BD19" s="232"/>
      <c r="BE19" s="233"/>
      <c r="BF19" s="233"/>
      <c r="BG19" s="233"/>
      <c r="BH19" s="233"/>
      <c r="BI19" s="233"/>
      <c r="BJ19" s="233"/>
      <c r="BK19" s="233"/>
      <c r="BL19" s="233"/>
      <c r="BM19" s="233"/>
      <c r="BN19" s="233"/>
      <c r="BO19" s="233"/>
      <c r="BP19" s="233"/>
      <c r="BQ19" s="238">
        <v>13</v>
      </c>
      <c r="BR19" s="239"/>
      <c r="BS19" s="812"/>
      <c r="BT19" s="813"/>
      <c r="BU19" s="813"/>
      <c r="BV19" s="813"/>
      <c r="BW19" s="813"/>
      <c r="BX19" s="813"/>
      <c r="BY19" s="813"/>
      <c r="BZ19" s="813"/>
      <c r="CA19" s="813"/>
      <c r="CB19" s="813"/>
      <c r="CC19" s="813"/>
      <c r="CD19" s="813"/>
      <c r="CE19" s="813"/>
      <c r="CF19" s="813"/>
      <c r="CG19" s="814"/>
      <c r="CH19" s="815"/>
      <c r="CI19" s="816"/>
      <c r="CJ19" s="816"/>
      <c r="CK19" s="816"/>
      <c r="CL19" s="817"/>
      <c r="CM19" s="815"/>
      <c r="CN19" s="816"/>
      <c r="CO19" s="816"/>
      <c r="CP19" s="816"/>
      <c r="CQ19" s="817"/>
      <c r="CR19" s="815"/>
      <c r="CS19" s="816"/>
      <c r="CT19" s="816"/>
      <c r="CU19" s="816"/>
      <c r="CV19" s="817"/>
      <c r="CW19" s="815"/>
      <c r="CX19" s="816"/>
      <c r="CY19" s="816"/>
      <c r="CZ19" s="816"/>
      <c r="DA19" s="817"/>
      <c r="DB19" s="815"/>
      <c r="DC19" s="816"/>
      <c r="DD19" s="816"/>
      <c r="DE19" s="816"/>
      <c r="DF19" s="817"/>
      <c r="DG19" s="815"/>
      <c r="DH19" s="816"/>
      <c r="DI19" s="816"/>
      <c r="DJ19" s="816"/>
      <c r="DK19" s="817"/>
      <c r="DL19" s="815"/>
      <c r="DM19" s="816"/>
      <c r="DN19" s="816"/>
      <c r="DO19" s="816"/>
      <c r="DP19" s="817"/>
      <c r="DQ19" s="815"/>
      <c r="DR19" s="816"/>
      <c r="DS19" s="816"/>
      <c r="DT19" s="816"/>
      <c r="DU19" s="817"/>
      <c r="DV19" s="812"/>
      <c r="DW19" s="813"/>
      <c r="DX19" s="813"/>
      <c r="DY19" s="813"/>
      <c r="DZ19" s="818"/>
      <c r="EA19" s="234"/>
    </row>
    <row r="20" spans="1:131" s="235" customFormat="1" ht="26.25" customHeight="1" x14ac:dyDescent="0.15">
      <c r="A20" s="238">
        <v>14</v>
      </c>
      <c r="B20" s="819"/>
      <c r="C20" s="820"/>
      <c r="D20" s="820"/>
      <c r="E20" s="820"/>
      <c r="F20" s="820"/>
      <c r="G20" s="820"/>
      <c r="H20" s="820"/>
      <c r="I20" s="820"/>
      <c r="J20" s="820"/>
      <c r="K20" s="820"/>
      <c r="L20" s="820"/>
      <c r="M20" s="820"/>
      <c r="N20" s="820"/>
      <c r="O20" s="820"/>
      <c r="P20" s="821"/>
      <c r="Q20" s="822"/>
      <c r="R20" s="823"/>
      <c r="S20" s="823"/>
      <c r="T20" s="823"/>
      <c r="U20" s="823"/>
      <c r="V20" s="823"/>
      <c r="W20" s="823"/>
      <c r="X20" s="823"/>
      <c r="Y20" s="823"/>
      <c r="Z20" s="823"/>
      <c r="AA20" s="823"/>
      <c r="AB20" s="823"/>
      <c r="AC20" s="823"/>
      <c r="AD20" s="823"/>
      <c r="AE20" s="824"/>
      <c r="AF20" s="825"/>
      <c r="AG20" s="826"/>
      <c r="AH20" s="826"/>
      <c r="AI20" s="826"/>
      <c r="AJ20" s="827"/>
      <c r="AK20" s="808"/>
      <c r="AL20" s="809"/>
      <c r="AM20" s="809"/>
      <c r="AN20" s="809"/>
      <c r="AO20" s="809"/>
      <c r="AP20" s="809"/>
      <c r="AQ20" s="809"/>
      <c r="AR20" s="809"/>
      <c r="AS20" s="809"/>
      <c r="AT20" s="809"/>
      <c r="AU20" s="810"/>
      <c r="AV20" s="810"/>
      <c r="AW20" s="810"/>
      <c r="AX20" s="810"/>
      <c r="AY20" s="811"/>
      <c r="AZ20" s="232"/>
      <c r="BA20" s="232"/>
      <c r="BB20" s="232"/>
      <c r="BC20" s="232"/>
      <c r="BD20" s="232"/>
      <c r="BE20" s="233"/>
      <c r="BF20" s="233"/>
      <c r="BG20" s="233"/>
      <c r="BH20" s="233"/>
      <c r="BI20" s="233"/>
      <c r="BJ20" s="233"/>
      <c r="BK20" s="233"/>
      <c r="BL20" s="233"/>
      <c r="BM20" s="233"/>
      <c r="BN20" s="233"/>
      <c r="BO20" s="233"/>
      <c r="BP20" s="233"/>
      <c r="BQ20" s="238">
        <v>14</v>
      </c>
      <c r="BR20" s="239"/>
      <c r="BS20" s="812"/>
      <c r="BT20" s="813"/>
      <c r="BU20" s="813"/>
      <c r="BV20" s="813"/>
      <c r="BW20" s="813"/>
      <c r="BX20" s="813"/>
      <c r="BY20" s="813"/>
      <c r="BZ20" s="813"/>
      <c r="CA20" s="813"/>
      <c r="CB20" s="813"/>
      <c r="CC20" s="813"/>
      <c r="CD20" s="813"/>
      <c r="CE20" s="813"/>
      <c r="CF20" s="813"/>
      <c r="CG20" s="814"/>
      <c r="CH20" s="815"/>
      <c r="CI20" s="816"/>
      <c r="CJ20" s="816"/>
      <c r="CK20" s="816"/>
      <c r="CL20" s="817"/>
      <c r="CM20" s="815"/>
      <c r="CN20" s="816"/>
      <c r="CO20" s="816"/>
      <c r="CP20" s="816"/>
      <c r="CQ20" s="817"/>
      <c r="CR20" s="815"/>
      <c r="CS20" s="816"/>
      <c r="CT20" s="816"/>
      <c r="CU20" s="816"/>
      <c r="CV20" s="817"/>
      <c r="CW20" s="815"/>
      <c r="CX20" s="816"/>
      <c r="CY20" s="816"/>
      <c r="CZ20" s="816"/>
      <c r="DA20" s="817"/>
      <c r="DB20" s="815"/>
      <c r="DC20" s="816"/>
      <c r="DD20" s="816"/>
      <c r="DE20" s="816"/>
      <c r="DF20" s="817"/>
      <c r="DG20" s="815"/>
      <c r="DH20" s="816"/>
      <c r="DI20" s="816"/>
      <c r="DJ20" s="816"/>
      <c r="DK20" s="817"/>
      <c r="DL20" s="815"/>
      <c r="DM20" s="816"/>
      <c r="DN20" s="816"/>
      <c r="DO20" s="816"/>
      <c r="DP20" s="817"/>
      <c r="DQ20" s="815"/>
      <c r="DR20" s="816"/>
      <c r="DS20" s="816"/>
      <c r="DT20" s="816"/>
      <c r="DU20" s="817"/>
      <c r="DV20" s="812"/>
      <c r="DW20" s="813"/>
      <c r="DX20" s="813"/>
      <c r="DY20" s="813"/>
      <c r="DZ20" s="818"/>
      <c r="EA20" s="234"/>
    </row>
    <row r="21" spans="1:131" s="235" customFormat="1" ht="26.25" customHeight="1" thickBot="1" x14ac:dyDescent="0.2">
      <c r="A21" s="238">
        <v>15</v>
      </c>
      <c r="B21" s="819"/>
      <c r="C21" s="820"/>
      <c r="D21" s="820"/>
      <c r="E21" s="820"/>
      <c r="F21" s="820"/>
      <c r="G21" s="820"/>
      <c r="H21" s="820"/>
      <c r="I21" s="820"/>
      <c r="J21" s="820"/>
      <c r="K21" s="820"/>
      <c r="L21" s="820"/>
      <c r="M21" s="820"/>
      <c r="N21" s="820"/>
      <c r="O21" s="820"/>
      <c r="P21" s="821"/>
      <c r="Q21" s="822"/>
      <c r="R21" s="823"/>
      <c r="S21" s="823"/>
      <c r="T21" s="823"/>
      <c r="U21" s="823"/>
      <c r="V21" s="823"/>
      <c r="W21" s="823"/>
      <c r="X21" s="823"/>
      <c r="Y21" s="823"/>
      <c r="Z21" s="823"/>
      <c r="AA21" s="823"/>
      <c r="AB21" s="823"/>
      <c r="AC21" s="823"/>
      <c r="AD21" s="823"/>
      <c r="AE21" s="824"/>
      <c r="AF21" s="825"/>
      <c r="AG21" s="826"/>
      <c r="AH21" s="826"/>
      <c r="AI21" s="826"/>
      <c r="AJ21" s="827"/>
      <c r="AK21" s="808"/>
      <c r="AL21" s="809"/>
      <c r="AM21" s="809"/>
      <c r="AN21" s="809"/>
      <c r="AO21" s="809"/>
      <c r="AP21" s="809"/>
      <c r="AQ21" s="809"/>
      <c r="AR21" s="809"/>
      <c r="AS21" s="809"/>
      <c r="AT21" s="809"/>
      <c r="AU21" s="810"/>
      <c r="AV21" s="810"/>
      <c r="AW21" s="810"/>
      <c r="AX21" s="810"/>
      <c r="AY21" s="811"/>
      <c r="AZ21" s="232"/>
      <c r="BA21" s="232"/>
      <c r="BB21" s="232"/>
      <c r="BC21" s="232"/>
      <c r="BD21" s="232"/>
      <c r="BE21" s="233"/>
      <c r="BF21" s="233"/>
      <c r="BG21" s="233"/>
      <c r="BH21" s="233"/>
      <c r="BI21" s="233"/>
      <c r="BJ21" s="233"/>
      <c r="BK21" s="233"/>
      <c r="BL21" s="233"/>
      <c r="BM21" s="233"/>
      <c r="BN21" s="233"/>
      <c r="BO21" s="233"/>
      <c r="BP21" s="233"/>
      <c r="BQ21" s="238">
        <v>15</v>
      </c>
      <c r="BR21" s="239"/>
      <c r="BS21" s="812"/>
      <c r="BT21" s="813"/>
      <c r="BU21" s="813"/>
      <c r="BV21" s="813"/>
      <c r="BW21" s="813"/>
      <c r="BX21" s="813"/>
      <c r="BY21" s="813"/>
      <c r="BZ21" s="813"/>
      <c r="CA21" s="813"/>
      <c r="CB21" s="813"/>
      <c r="CC21" s="813"/>
      <c r="CD21" s="813"/>
      <c r="CE21" s="813"/>
      <c r="CF21" s="813"/>
      <c r="CG21" s="814"/>
      <c r="CH21" s="815"/>
      <c r="CI21" s="816"/>
      <c r="CJ21" s="816"/>
      <c r="CK21" s="816"/>
      <c r="CL21" s="817"/>
      <c r="CM21" s="815"/>
      <c r="CN21" s="816"/>
      <c r="CO21" s="816"/>
      <c r="CP21" s="816"/>
      <c r="CQ21" s="817"/>
      <c r="CR21" s="815"/>
      <c r="CS21" s="816"/>
      <c r="CT21" s="816"/>
      <c r="CU21" s="816"/>
      <c r="CV21" s="817"/>
      <c r="CW21" s="815"/>
      <c r="CX21" s="816"/>
      <c r="CY21" s="816"/>
      <c r="CZ21" s="816"/>
      <c r="DA21" s="817"/>
      <c r="DB21" s="815"/>
      <c r="DC21" s="816"/>
      <c r="DD21" s="816"/>
      <c r="DE21" s="816"/>
      <c r="DF21" s="817"/>
      <c r="DG21" s="815"/>
      <c r="DH21" s="816"/>
      <c r="DI21" s="816"/>
      <c r="DJ21" s="816"/>
      <c r="DK21" s="817"/>
      <c r="DL21" s="815"/>
      <c r="DM21" s="816"/>
      <c r="DN21" s="816"/>
      <c r="DO21" s="816"/>
      <c r="DP21" s="817"/>
      <c r="DQ21" s="815"/>
      <c r="DR21" s="816"/>
      <c r="DS21" s="816"/>
      <c r="DT21" s="816"/>
      <c r="DU21" s="817"/>
      <c r="DV21" s="812"/>
      <c r="DW21" s="813"/>
      <c r="DX21" s="813"/>
      <c r="DY21" s="813"/>
      <c r="DZ21" s="818"/>
      <c r="EA21" s="234"/>
    </row>
    <row r="22" spans="1:131" s="235" customFormat="1" ht="26.25" customHeight="1" x14ac:dyDescent="0.15">
      <c r="A22" s="238">
        <v>16</v>
      </c>
      <c r="B22" s="819"/>
      <c r="C22" s="820"/>
      <c r="D22" s="820"/>
      <c r="E22" s="820"/>
      <c r="F22" s="820"/>
      <c r="G22" s="820"/>
      <c r="H22" s="820"/>
      <c r="I22" s="820"/>
      <c r="J22" s="820"/>
      <c r="K22" s="820"/>
      <c r="L22" s="820"/>
      <c r="M22" s="820"/>
      <c r="N22" s="820"/>
      <c r="O22" s="820"/>
      <c r="P22" s="821"/>
      <c r="Q22" s="838"/>
      <c r="R22" s="839"/>
      <c r="S22" s="839"/>
      <c r="T22" s="839"/>
      <c r="U22" s="839"/>
      <c r="V22" s="839"/>
      <c r="W22" s="839"/>
      <c r="X22" s="839"/>
      <c r="Y22" s="839"/>
      <c r="Z22" s="839"/>
      <c r="AA22" s="839"/>
      <c r="AB22" s="839"/>
      <c r="AC22" s="839"/>
      <c r="AD22" s="839"/>
      <c r="AE22" s="840"/>
      <c r="AF22" s="825"/>
      <c r="AG22" s="826"/>
      <c r="AH22" s="826"/>
      <c r="AI22" s="826"/>
      <c r="AJ22" s="827"/>
      <c r="AK22" s="841"/>
      <c r="AL22" s="842"/>
      <c r="AM22" s="842"/>
      <c r="AN22" s="842"/>
      <c r="AO22" s="842"/>
      <c r="AP22" s="842"/>
      <c r="AQ22" s="842"/>
      <c r="AR22" s="842"/>
      <c r="AS22" s="842"/>
      <c r="AT22" s="842"/>
      <c r="AU22" s="843"/>
      <c r="AV22" s="843"/>
      <c r="AW22" s="843"/>
      <c r="AX22" s="843"/>
      <c r="AY22" s="844"/>
      <c r="AZ22" s="845" t="s">
        <v>377</v>
      </c>
      <c r="BA22" s="845"/>
      <c r="BB22" s="845"/>
      <c r="BC22" s="845"/>
      <c r="BD22" s="846"/>
      <c r="BE22" s="233"/>
      <c r="BF22" s="233"/>
      <c r="BG22" s="233"/>
      <c r="BH22" s="233"/>
      <c r="BI22" s="233"/>
      <c r="BJ22" s="233"/>
      <c r="BK22" s="233"/>
      <c r="BL22" s="233"/>
      <c r="BM22" s="233"/>
      <c r="BN22" s="233"/>
      <c r="BO22" s="233"/>
      <c r="BP22" s="233"/>
      <c r="BQ22" s="238">
        <v>16</v>
      </c>
      <c r="BR22" s="239"/>
      <c r="BS22" s="812"/>
      <c r="BT22" s="813"/>
      <c r="BU22" s="813"/>
      <c r="BV22" s="813"/>
      <c r="BW22" s="813"/>
      <c r="BX22" s="813"/>
      <c r="BY22" s="813"/>
      <c r="BZ22" s="813"/>
      <c r="CA22" s="813"/>
      <c r="CB22" s="813"/>
      <c r="CC22" s="813"/>
      <c r="CD22" s="813"/>
      <c r="CE22" s="813"/>
      <c r="CF22" s="813"/>
      <c r="CG22" s="814"/>
      <c r="CH22" s="815"/>
      <c r="CI22" s="816"/>
      <c r="CJ22" s="816"/>
      <c r="CK22" s="816"/>
      <c r="CL22" s="817"/>
      <c r="CM22" s="815"/>
      <c r="CN22" s="816"/>
      <c r="CO22" s="816"/>
      <c r="CP22" s="816"/>
      <c r="CQ22" s="817"/>
      <c r="CR22" s="815"/>
      <c r="CS22" s="816"/>
      <c r="CT22" s="816"/>
      <c r="CU22" s="816"/>
      <c r="CV22" s="817"/>
      <c r="CW22" s="815"/>
      <c r="CX22" s="816"/>
      <c r="CY22" s="816"/>
      <c r="CZ22" s="816"/>
      <c r="DA22" s="817"/>
      <c r="DB22" s="815"/>
      <c r="DC22" s="816"/>
      <c r="DD22" s="816"/>
      <c r="DE22" s="816"/>
      <c r="DF22" s="817"/>
      <c r="DG22" s="815"/>
      <c r="DH22" s="816"/>
      <c r="DI22" s="816"/>
      <c r="DJ22" s="816"/>
      <c r="DK22" s="817"/>
      <c r="DL22" s="815"/>
      <c r="DM22" s="816"/>
      <c r="DN22" s="816"/>
      <c r="DO22" s="816"/>
      <c r="DP22" s="817"/>
      <c r="DQ22" s="815"/>
      <c r="DR22" s="816"/>
      <c r="DS22" s="816"/>
      <c r="DT22" s="816"/>
      <c r="DU22" s="817"/>
      <c r="DV22" s="812"/>
      <c r="DW22" s="813"/>
      <c r="DX22" s="813"/>
      <c r="DY22" s="813"/>
      <c r="DZ22" s="818"/>
      <c r="EA22" s="234"/>
    </row>
    <row r="23" spans="1:131" s="235" customFormat="1" ht="26.25" customHeight="1" thickBot="1" x14ac:dyDescent="0.2">
      <c r="A23" s="240" t="s">
        <v>378</v>
      </c>
      <c r="B23" s="828" t="s">
        <v>379</v>
      </c>
      <c r="C23" s="829"/>
      <c r="D23" s="829"/>
      <c r="E23" s="829"/>
      <c r="F23" s="829"/>
      <c r="G23" s="829"/>
      <c r="H23" s="829"/>
      <c r="I23" s="829"/>
      <c r="J23" s="829"/>
      <c r="K23" s="829"/>
      <c r="L23" s="829"/>
      <c r="M23" s="829"/>
      <c r="N23" s="829"/>
      <c r="O23" s="829"/>
      <c r="P23" s="830"/>
      <c r="Q23" s="831"/>
      <c r="R23" s="832"/>
      <c r="S23" s="832"/>
      <c r="T23" s="832"/>
      <c r="U23" s="832"/>
      <c r="V23" s="832"/>
      <c r="W23" s="832"/>
      <c r="X23" s="832"/>
      <c r="Y23" s="832"/>
      <c r="Z23" s="832"/>
      <c r="AA23" s="832"/>
      <c r="AB23" s="832"/>
      <c r="AC23" s="832"/>
      <c r="AD23" s="832"/>
      <c r="AE23" s="833"/>
      <c r="AF23" s="834">
        <v>1165</v>
      </c>
      <c r="AG23" s="832"/>
      <c r="AH23" s="832"/>
      <c r="AI23" s="832"/>
      <c r="AJ23" s="835"/>
      <c r="AK23" s="836"/>
      <c r="AL23" s="837"/>
      <c r="AM23" s="837"/>
      <c r="AN23" s="837"/>
      <c r="AO23" s="837"/>
      <c r="AP23" s="832"/>
      <c r="AQ23" s="832"/>
      <c r="AR23" s="832"/>
      <c r="AS23" s="832"/>
      <c r="AT23" s="832"/>
      <c r="AU23" s="848"/>
      <c r="AV23" s="848"/>
      <c r="AW23" s="848"/>
      <c r="AX23" s="848"/>
      <c r="AY23" s="849"/>
      <c r="AZ23" s="850" t="s">
        <v>122</v>
      </c>
      <c r="BA23" s="851"/>
      <c r="BB23" s="851"/>
      <c r="BC23" s="851"/>
      <c r="BD23" s="852"/>
      <c r="BE23" s="233"/>
      <c r="BF23" s="233"/>
      <c r="BG23" s="233"/>
      <c r="BH23" s="233"/>
      <c r="BI23" s="233"/>
      <c r="BJ23" s="233"/>
      <c r="BK23" s="233"/>
      <c r="BL23" s="233"/>
      <c r="BM23" s="233"/>
      <c r="BN23" s="233"/>
      <c r="BO23" s="233"/>
      <c r="BP23" s="233"/>
      <c r="BQ23" s="238">
        <v>17</v>
      </c>
      <c r="BR23" s="239"/>
      <c r="BS23" s="812"/>
      <c r="BT23" s="813"/>
      <c r="BU23" s="813"/>
      <c r="BV23" s="813"/>
      <c r="BW23" s="813"/>
      <c r="BX23" s="813"/>
      <c r="BY23" s="813"/>
      <c r="BZ23" s="813"/>
      <c r="CA23" s="813"/>
      <c r="CB23" s="813"/>
      <c r="CC23" s="813"/>
      <c r="CD23" s="813"/>
      <c r="CE23" s="813"/>
      <c r="CF23" s="813"/>
      <c r="CG23" s="814"/>
      <c r="CH23" s="815"/>
      <c r="CI23" s="816"/>
      <c r="CJ23" s="816"/>
      <c r="CK23" s="816"/>
      <c r="CL23" s="817"/>
      <c r="CM23" s="815"/>
      <c r="CN23" s="816"/>
      <c r="CO23" s="816"/>
      <c r="CP23" s="816"/>
      <c r="CQ23" s="817"/>
      <c r="CR23" s="815"/>
      <c r="CS23" s="816"/>
      <c r="CT23" s="816"/>
      <c r="CU23" s="816"/>
      <c r="CV23" s="817"/>
      <c r="CW23" s="815"/>
      <c r="CX23" s="816"/>
      <c r="CY23" s="816"/>
      <c r="CZ23" s="816"/>
      <c r="DA23" s="817"/>
      <c r="DB23" s="815"/>
      <c r="DC23" s="816"/>
      <c r="DD23" s="816"/>
      <c r="DE23" s="816"/>
      <c r="DF23" s="817"/>
      <c r="DG23" s="815"/>
      <c r="DH23" s="816"/>
      <c r="DI23" s="816"/>
      <c r="DJ23" s="816"/>
      <c r="DK23" s="817"/>
      <c r="DL23" s="815"/>
      <c r="DM23" s="816"/>
      <c r="DN23" s="816"/>
      <c r="DO23" s="816"/>
      <c r="DP23" s="817"/>
      <c r="DQ23" s="815"/>
      <c r="DR23" s="816"/>
      <c r="DS23" s="816"/>
      <c r="DT23" s="816"/>
      <c r="DU23" s="817"/>
      <c r="DV23" s="812"/>
      <c r="DW23" s="813"/>
      <c r="DX23" s="813"/>
      <c r="DY23" s="813"/>
      <c r="DZ23" s="818"/>
      <c r="EA23" s="234"/>
    </row>
    <row r="24" spans="1:131" s="235" customFormat="1" ht="26.25" customHeight="1" x14ac:dyDescent="0.15">
      <c r="A24" s="847" t="s">
        <v>380</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32"/>
      <c r="BA24" s="232"/>
      <c r="BB24" s="232"/>
      <c r="BC24" s="232"/>
      <c r="BD24" s="232"/>
      <c r="BE24" s="233"/>
      <c r="BF24" s="233"/>
      <c r="BG24" s="233"/>
      <c r="BH24" s="233"/>
      <c r="BI24" s="233"/>
      <c r="BJ24" s="233"/>
      <c r="BK24" s="233"/>
      <c r="BL24" s="233"/>
      <c r="BM24" s="233"/>
      <c r="BN24" s="233"/>
      <c r="BO24" s="233"/>
      <c r="BP24" s="233"/>
      <c r="BQ24" s="238">
        <v>18</v>
      </c>
      <c r="BR24" s="239"/>
      <c r="BS24" s="812"/>
      <c r="BT24" s="813"/>
      <c r="BU24" s="813"/>
      <c r="BV24" s="813"/>
      <c r="BW24" s="813"/>
      <c r="BX24" s="813"/>
      <c r="BY24" s="813"/>
      <c r="BZ24" s="813"/>
      <c r="CA24" s="813"/>
      <c r="CB24" s="813"/>
      <c r="CC24" s="813"/>
      <c r="CD24" s="813"/>
      <c r="CE24" s="813"/>
      <c r="CF24" s="813"/>
      <c r="CG24" s="814"/>
      <c r="CH24" s="815"/>
      <c r="CI24" s="816"/>
      <c r="CJ24" s="816"/>
      <c r="CK24" s="816"/>
      <c r="CL24" s="817"/>
      <c r="CM24" s="815"/>
      <c r="CN24" s="816"/>
      <c r="CO24" s="816"/>
      <c r="CP24" s="816"/>
      <c r="CQ24" s="817"/>
      <c r="CR24" s="815"/>
      <c r="CS24" s="816"/>
      <c r="CT24" s="816"/>
      <c r="CU24" s="816"/>
      <c r="CV24" s="817"/>
      <c r="CW24" s="815"/>
      <c r="CX24" s="816"/>
      <c r="CY24" s="816"/>
      <c r="CZ24" s="816"/>
      <c r="DA24" s="817"/>
      <c r="DB24" s="815"/>
      <c r="DC24" s="816"/>
      <c r="DD24" s="816"/>
      <c r="DE24" s="816"/>
      <c r="DF24" s="817"/>
      <c r="DG24" s="815"/>
      <c r="DH24" s="816"/>
      <c r="DI24" s="816"/>
      <c r="DJ24" s="816"/>
      <c r="DK24" s="817"/>
      <c r="DL24" s="815"/>
      <c r="DM24" s="816"/>
      <c r="DN24" s="816"/>
      <c r="DO24" s="816"/>
      <c r="DP24" s="817"/>
      <c r="DQ24" s="815"/>
      <c r="DR24" s="816"/>
      <c r="DS24" s="816"/>
      <c r="DT24" s="816"/>
      <c r="DU24" s="817"/>
      <c r="DV24" s="812"/>
      <c r="DW24" s="813"/>
      <c r="DX24" s="813"/>
      <c r="DY24" s="813"/>
      <c r="DZ24" s="818"/>
      <c r="EA24" s="234"/>
    </row>
    <row r="25" spans="1:131" ht="26.25" customHeight="1" thickBot="1" x14ac:dyDescent="0.2">
      <c r="A25" s="764" t="s">
        <v>381</v>
      </c>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764"/>
      <c r="AQ25" s="764"/>
      <c r="AR25" s="764"/>
      <c r="AS25" s="764"/>
      <c r="AT25" s="764"/>
      <c r="AU25" s="764"/>
      <c r="AV25" s="764"/>
      <c r="AW25" s="764"/>
      <c r="AX25" s="764"/>
      <c r="AY25" s="764"/>
      <c r="AZ25" s="764"/>
      <c r="BA25" s="764"/>
      <c r="BB25" s="764"/>
      <c r="BC25" s="764"/>
      <c r="BD25" s="764"/>
      <c r="BE25" s="764"/>
      <c r="BF25" s="764"/>
      <c r="BG25" s="764"/>
      <c r="BH25" s="764"/>
      <c r="BI25" s="764"/>
      <c r="BJ25" s="232"/>
      <c r="BK25" s="232"/>
      <c r="BL25" s="232"/>
      <c r="BM25" s="232"/>
      <c r="BN25" s="232"/>
      <c r="BO25" s="241"/>
      <c r="BP25" s="241"/>
      <c r="BQ25" s="238">
        <v>19</v>
      </c>
      <c r="BR25" s="239"/>
      <c r="BS25" s="812"/>
      <c r="BT25" s="813"/>
      <c r="BU25" s="813"/>
      <c r="BV25" s="813"/>
      <c r="BW25" s="813"/>
      <c r="BX25" s="813"/>
      <c r="BY25" s="813"/>
      <c r="BZ25" s="813"/>
      <c r="CA25" s="813"/>
      <c r="CB25" s="813"/>
      <c r="CC25" s="813"/>
      <c r="CD25" s="813"/>
      <c r="CE25" s="813"/>
      <c r="CF25" s="813"/>
      <c r="CG25" s="814"/>
      <c r="CH25" s="815"/>
      <c r="CI25" s="816"/>
      <c r="CJ25" s="816"/>
      <c r="CK25" s="816"/>
      <c r="CL25" s="817"/>
      <c r="CM25" s="815"/>
      <c r="CN25" s="816"/>
      <c r="CO25" s="816"/>
      <c r="CP25" s="816"/>
      <c r="CQ25" s="817"/>
      <c r="CR25" s="815"/>
      <c r="CS25" s="816"/>
      <c r="CT25" s="816"/>
      <c r="CU25" s="816"/>
      <c r="CV25" s="817"/>
      <c r="CW25" s="815"/>
      <c r="CX25" s="816"/>
      <c r="CY25" s="816"/>
      <c r="CZ25" s="816"/>
      <c r="DA25" s="817"/>
      <c r="DB25" s="815"/>
      <c r="DC25" s="816"/>
      <c r="DD25" s="816"/>
      <c r="DE25" s="816"/>
      <c r="DF25" s="817"/>
      <c r="DG25" s="815"/>
      <c r="DH25" s="816"/>
      <c r="DI25" s="816"/>
      <c r="DJ25" s="816"/>
      <c r="DK25" s="817"/>
      <c r="DL25" s="815"/>
      <c r="DM25" s="816"/>
      <c r="DN25" s="816"/>
      <c r="DO25" s="816"/>
      <c r="DP25" s="817"/>
      <c r="DQ25" s="815"/>
      <c r="DR25" s="816"/>
      <c r="DS25" s="816"/>
      <c r="DT25" s="816"/>
      <c r="DU25" s="817"/>
      <c r="DV25" s="812"/>
      <c r="DW25" s="813"/>
      <c r="DX25" s="813"/>
      <c r="DY25" s="813"/>
      <c r="DZ25" s="818"/>
      <c r="EA25" s="230"/>
    </row>
    <row r="26" spans="1:131" ht="26.25" customHeight="1" x14ac:dyDescent="0.15">
      <c r="A26" s="766" t="s">
        <v>357</v>
      </c>
      <c r="B26" s="767"/>
      <c r="C26" s="767"/>
      <c r="D26" s="767"/>
      <c r="E26" s="767"/>
      <c r="F26" s="767"/>
      <c r="G26" s="767"/>
      <c r="H26" s="767"/>
      <c r="I26" s="767"/>
      <c r="J26" s="767"/>
      <c r="K26" s="767"/>
      <c r="L26" s="767"/>
      <c r="M26" s="767"/>
      <c r="N26" s="767"/>
      <c r="O26" s="767"/>
      <c r="P26" s="768"/>
      <c r="Q26" s="772" t="s">
        <v>382</v>
      </c>
      <c r="R26" s="773"/>
      <c r="S26" s="773"/>
      <c r="T26" s="773"/>
      <c r="U26" s="774"/>
      <c r="V26" s="772" t="s">
        <v>383</v>
      </c>
      <c r="W26" s="773"/>
      <c r="X26" s="773"/>
      <c r="Y26" s="773"/>
      <c r="Z26" s="774"/>
      <c r="AA26" s="772" t="s">
        <v>384</v>
      </c>
      <c r="AB26" s="773"/>
      <c r="AC26" s="773"/>
      <c r="AD26" s="773"/>
      <c r="AE26" s="773"/>
      <c r="AF26" s="853" t="s">
        <v>385</v>
      </c>
      <c r="AG26" s="854"/>
      <c r="AH26" s="854"/>
      <c r="AI26" s="854"/>
      <c r="AJ26" s="855"/>
      <c r="AK26" s="773" t="s">
        <v>386</v>
      </c>
      <c r="AL26" s="773"/>
      <c r="AM26" s="773"/>
      <c r="AN26" s="773"/>
      <c r="AO26" s="774"/>
      <c r="AP26" s="772" t="s">
        <v>387</v>
      </c>
      <c r="AQ26" s="773"/>
      <c r="AR26" s="773"/>
      <c r="AS26" s="773"/>
      <c r="AT26" s="774"/>
      <c r="AU26" s="772" t="s">
        <v>388</v>
      </c>
      <c r="AV26" s="773"/>
      <c r="AW26" s="773"/>
      <c r="AX26" s="773"/>
      <c r="AY26" s="774"/>
      <c r="AZ26" s="772" t="s">
        <v>389</v>
      </c>
      <c r="BA26" s="773"/>
      <c r="BB26" s="773"/>
      <c r="BC26" s="773"/>
      <c r="BD26" s="774"/>
      <c r="BE26" s="772" t="s">
        <v>364</v>
      </c>
      <c r="BF26" s="773"/>
      <c r="BG26" s="773"/>
      <c r="BH26" s="773"/>
      <c r="BI26" s="779"/>
      <c r="BJ26" s="232"/>
      <c r="BK26" s="232"/>
      <c r="BL26" s="232"/>
      <c r="BM26" s="232"/>
      <c r="BN26" s="232"/>
      <c r="BO26" s="241"/>
      <c r="BP26" s="241"/>
      <c r="BQ26" s="238">
        <v>20</v>
      </c>
      <c r="BR26" s="239"/>
      <c r="BS26" s="812"/>
      <c r="BT26" s="813"/>
      <c r="BU26" s="813"/>
      <c r="BV26" s="813"/>
      <c r="BW26" s="813"/>
      <c r="BX26" s="813"/>
      <c r="BY26" s="813"/>
      <c r="BZ26" s="813"/>
      <c r="CA26" s="813"/>
      <c r="CB26" s="813"/>
      <c r="CC26" s="813"/>
      <c r="CD26" s="813"/>
      <c r="CE26" s="813"/>
      <c r="CF26" s="813"/>
      <c r="CG26" s="814"/>
      <c r="CH26" s="815"/>
      <c r="CI26" s="816"/>
      <c r="CJ26" s="816"/>
      <c r="CK26" s="816"/>
      <c r="CL26" s="817"/>
      <c r="CM26" s="815"/>
      <c r="CN26" s="816"/>
      <c r="CO26" s="816"/>
      <c r="CP26" s="816"/>
      <c r="CQ26" s="817"/>
      <c r="CR26" s="815"/>
      <c r="CS26" s="816"/>
      <c r="CT26" s="816"/>
      <c r="CU26" s="816"/>
      <c r="CV26" s="817"/>
      <c r="CW26" s="815"/>
      <c r="CX26" s="816"/>
      <c r="CY26" s="816"/>
      <c r="CZ26" s="816"/>
      <c r="DA26" s="817"/>
      <c r="DB26" s="815"/>
      <c r="DC26" s="816"/>
      <c r="DD26" s="816"/>
      <c r="DE26" s="816"/>
      <c r="DF26" s="817"/>
      <c r="DG26" s="815"/>
      <c r="DH26" s="816"/>
      <c r="DI26" s="816"/>
      <c r="DJ26" s="816"/>
      <c r="DK26" s="817"/>
      <c r="DL26" s="815"/>
      <c r="DM26" s="816"/>
      <c r="DN26" s="816"/>
      <c r="DO26" s="816"/>
      <c r="DP26" s="817"/>
      <c r="DQ26" s="815"/>
      <c r="DR26" s="816"/>
      <c r="DS26" s="816"/>
      <c r="DT26" s="816"/>
      <c r="DU26" s="817"/>
      <c r="DV26" s="812"/>
      <c r="DW26" s="813"/>
      <c r="DX26" s="813"/>
      <c r="DY26" s="813"/>
      <c r="DZ26" s="818"/>
      <c r="EA26" s="230"/>
    </row>
    <row r="27" spans="1:131" ht="26.25" customHeight="1" thickBot="1" x14ac:dyDescent="0.2">
      <c r="A27" s="769"/>
      <c r="B27" s="770"/>
      <c r="C27" s="770"/>
      <c r="D27" s="770"/>
      <c r="E27" s="770"/>
      <c r="F27" s="770"/>
      <c r="G27" s="770"/>
      <c r="H27" s="770"/>
      <c r="I27" s="770"/>
      <c r="J27" s="770"/>
      <c r="K27" s="770"/>
      <c r="L27" s="770"/>
      <c r="M27" s="770"/>
      <c r="N27" s="770"/>
      <c r="O27" s="770"/>
      <c r="P27" s="771"/>
      <c r="Q27" s="775"/>
      <c r="R27" s="776"/>
      <c r="S27" s="776"/>
      <c r="T27" s="776"/>
      <c r="U27" s="777"/>
      <c r="V27" s="775"/>
      <c r="W27" s="776"/>
      <c r="X27" s="776"/>
      <c r="Y27" s="776"/>
      <c r="Z27" s="777"/>
      <c r="AA27" s="775"/>
      <c r="AB27" s="776"/>
      <c r="AC27" s="776"/>
      <c r="AD27" s="776"/>
      <c r="AE27" s="776"/>
      <c r="AF27" s="856"/>
      <c r="AG27" s="857"/>
      <c r="AH27" s="857"/>
      <c r="AI27" s="857"/>
      <c r="AJ27" s="858"/>
      <c r="AK27" s="776"/>
      <c r="AL27" s="776"/>
      <c r="AM27" s="776"/>
      <c r="AN27" s="776"/>
      <c r="AO27" s="777"/>
      <c r="AP27" s="775"/>
      <c r="AQ27" s="776"/>
      <c r="AR27" s="776"/>
      <c r="AS27" s="776"/>
      <c r="AT27" s="777"/>
      <c r="AU27" s="775"/>
      <c r="AV27" s="776"/>
      <c r="AW27" s="776"/>
      <c r="AX27" s="776"/>
      <c r="AY27" s="777"/>
      <c r="AZ27" s="775"/>
      <c r="BA27" s="776"/>
      <c r="BB27" s="776"/>
      <c r="BC27" s="776"/>
      <c r="BD27" s="777"/>
      <c r="BE27" s="775"/>
      <c r="BF27" s="776"/>
      <c r="BG27" s="776"/>
      <c r="BH27" s="776"/>
      <c r="BI27" s="781"/>
      <c r="BJ27" s="232"/>
      <c r="BK27" s="232"/>
      <c r="BL27" s="232"/>
      <c r="BM27" s="232"/>
      <c r="BN27" s="232"/>
      <c r="BO27" s="241"/>
      <c r="BP27" s="241"/>
      <c r="BQ27" s="238">
        <v>21</v>
      </c>
      <c r="BR27" s="239"/>
      <c r="BS27" s="812"/>
      <c r="BT27" s="813"/>
      <c r="BU27" s="813"/>
      <c r="BV27" s="813"/>
      <c r="BW27" s="813"/>
      <c r="BX27" s="813"/>
      <c r="BY27" s="813"/>
      <c r="BZ27" s="813"/>
      <c r="CA27" s="813"/>
      <c r="CB27" s="813"/>
      <c r="CC27" s="813"/>
      <c r="CD27" s="813"/>
      <c r="CE27" s="813"/>
      <c r="CF27" s="813"/>
      <c r="CG27" s="814"/>
      <c r="CH27" s="815"/>
      <c r="CI27" s="816"/>
      <c r="CJ27" s="816"/>
      <c r="CK27" s="816"/>
      <c r="CL27" s="817"/>
      <c r="CM27" s="815"/>
      <c r="CN27" s="816"/>
      <c r="CO27" s="816"/>
      <c r="CP27" s="816"/>
      <c r="CQ27" s="817"/>
      <c r="CR27" s="815"/>
      <c r="CS27" s="816"/>
      <c r="CT27" s="816"/>
      <c r="CU27" s="816"/>
      <c r="CV27" s="817"/>
      <c r="CW27" s="815"/>
      <c r="CX27" s="816"/>
      <c r="CY27" s="816"/>
      <c r="CZ27" s="816"/>
      <c r="DA27" s="817"/>
      <c r="DB27" s="815"/>
      <c r="DC27" s="816"/>
      <c r="DD27" s="816"/>
      <c r="DE27" s="816"/>
      <c r="DF27" s="817"/>
      <c r="DG27" s="815"/>
      <c r="DH27" s="816"/>
      <c r="DI27" s="816"/>
      <c r="DJ27" s="816"/>
      <c r="DK27" s="817"/>
      <c r="DL27" s="815"/>
      <c r="DM27" s="816"/>
      <c r="DN27" s="816"/>
      <c r="DO27" s="816"/>
      <c r="DP27" s="817"/>
      <c r="DQ27" s="815"/>
      <c r="DR27" s="816"/>
      <c r="DS27" s="816"/>
      <c r="DT27" s="816"/>
      <c r="DU27" s="817"/>
      <c r="DV27" s="812"/>
      <c r="DW27" s="813"/>
      <c r="DX27" s="813"/>
      <c r="DY27" s="813"/>
      <c r="DZ27" s="818"/>
      <c r="EA27" s="230"/>
    </row>
    <row r="28" spans="1:131" ht="26.25" customHeight="1" thickTop="1" x14ac:dyDescent="0.15">
      <c r="A28" s="242">
        <v>1</v>
      </c>
      <c r="B28" s="788" t="s">
        <v>390</v>
      </c>
      <c r="C28" s="789"/>
      <c r="D28" s="789"/>
      <c r="E28" s="789"/>
      <c r="F28" s="789"/>
      <c r="G28" s="789"/>
      <c r="H28" s="789"/>
      <c r="I28" s="789"/>
      <c r="J28" s="789"/>
      <c r="K28" s="789"/>
      <c r="L28" s="789"/>
      <c r="M28" s="789"/>
      <c r="N28" s="789"/>
      <c r="O28" s="789"/>
      <c r="P28" s="790"/>
      <c r="Q28" s="861">
        <v>14469</v>
      </c>
      <c r="R28" s="862"/>
      <c r="S28" s="862"/>
      <c r="T28" s="862"/>
      <c r="U28" s="862"/>
      <c r="V28" s="862">
        <v>14410</v>
      </c>
      <c r="W28" s="862"/>
      <c r="X28" s="862"/>
      <c r="Y28" s="862"/>
      <c r="Z28" s="862"/>
      <c r="AA28" s="862">
        <v>59</v>
      </c>
      <c r="AB28" s="862"/>
      <c r="AC28" s="862"/>
      <c r="AD28" s="862"/>
      <c r="AE28" s="863"/>
      <c r="AF28" s="864">
        <v>59</v>
      </c>
      <c r="AG28" s="862"/>
      <c r="AH28" s="862"/>
      <c r="AI28" s="862"/>
      <c r="AJ28" s="865"/>
      <c r="AK28" s="866">
        <v>1265</v>
      </c>
      <c r="AL28" s="867"/>
      <c r="AM28" s="867"/>
      <c r="AN28" s="867"/>
      <c r="AO28" s="867"/>
      <c r="AP28" s="867"/>
      <c r="AQ28" s="867"/>
      <c r="AR28" s="867"/>
      <c r="AS28" s="867"/>
      <c r="AT28" s="867"/>
      <c r="AU28" s="867"/>
      <c r="AV28" s="867"/>
      <c r="AW28" s="867"/>
      <c r="AX28" s="867"/>
      <c r="AY28" s="867"/>
      <c r="AZ28" s="868"/>
      <c r="BA28" s="868"/>
      <c r="BB28" s="868"/>
      <c r="BC28" s="868"/>
      <c r="BD28" s="868"/>
      <c r="BE28" s="859"/>
      <c r="BF28" s="859"/>
      <c r="BG28" s="859"/>
      <c r="BH28" s="859"/>
      <c r="BI28" s="860"/>
      <c r="BJ28" s="232"/>
      <c r="BK28" s="232"/>
      <c r="BL28" s="232"/>
      <c r="BM28" s="232"/>
      <c r="BN28" s="232"/>
      <c r="BO28" s="241"/>
      <c r="BP28" s="241"/>
      <c r="BQ28" s="238">
        <v>22</v>
      </c>
      <c r="BR28" s="239"/>
      <c r="BS28" s="812"/>
      <c r="BT28" s="813"/>
      <c r="BU28" s="813"/>
      <c r="BV28" s="813"/>
      <c r="BW28" s="813"/>
      <c r="BX28" s="813"/>
      <c r="BY28" s="813"/>
      <c r="BZ28" s="813"/>
      <c r="CA28" s="813"/>
      <c r="CB28" s="813"/>
      <c r="CC28" s="813"/>
      <c r="CD28" s="813"/>
      <c r="CE28" s="813"/>
      <c r="CF28" s="813"/>
      <c r="CG28" s="814"/>
      <c r="CH28" s="815"/>
      <c r="CI28" s="816"/>
      <c r="CJ28" s="816"/>
      <c r="CK28" s="816"/>
      <c r="CL28" s="817"/>
      <c r="CM28" s="815"/>
      <c r="CN28" s="816"/>
      <c r="CO28" s="816"/>
      <c r="CP28" s="816"/>
      <c r="CQ28" s="817"/>
      <c r="CR28" s="815"/>
      <c r="CS28" s="816"/>
      <c r="CT28" s="816"/>
      <c r="CU28" s="816"/>
      <c r="CV28" s="817"/>
      <c r="CW28" s="815"/>
      <c r="CX28" s="816"/>
      <c r="CY28" s="816"/>
      <c r="CZ28" s="816"/>
      <c r="DA28" s="817"/>
      <c r="DB28" s="815"/>
      <c r="DC28" s="816"/>
      <c r="DD28" s="816"/>
      <c r="DE28" s="816"/>
      <c r="DF28" s="817"/>
      <c r="DG28" s="815"/>
      <c r="DH28" s="816"/>
      <c r="DI28" s="816"/>
      <c r="DJ28" s="816"/>
      <c r="DK28" s="817"/>
      <c r="DL28" s="815"/>
      <c r="DM28" s="816"/>
      <c r="DN28" s="816"/>
      <c r="DO28" s="816"/>
      <c r="DP28" s="817"/>
      <c r="DQ28" s="815"/>
      <c r="DR28" s="816"/>
      <c r="DS28" s="816"/>
      <c r="DT28" s="816"/>
      <c r="DU28" s="817"/>
      <c r="DV28" s="812"/>
      <c r="DW28" s="813"/>
      <c r="DX28" s="813"/>
      <c r="DY28" s="813"/>
      <c r="DZ28" s="818"/>
      <c r="EA28" s="230"/>
    </row>
    <row r="29" spans="1:131" ht="26.25" customHeight="1" x14ac:dyDescent="0.15">
      <c r="A29" s="242">
        <v>2</v>
      </c>
      <c r="B29" s="819" t="s">
        <v>391</v>
      </c>
      <c r="C29" s="820"/>
      <c r="D29" s="820"/>
      <c r="E29" s="820"/>
      <c r="F29" s="820"/>
      <c r="G29" s="820"/>
      <c r="H29" s="820"/>
      <c r="I29" s="820"/>
      <c r="J29" s="820"/>
      <c r="K29" s="820"/>
      <c r="L29" s="820"/>
      <c r="M29" s="820"/>
      <c r="N29" s="820"/>
      <c r="O29" s="820"/>
      <c r="P29" s="821"/>
      <c r="Q29" s="822">
        <v>2291</v>
      </c>
      <c r="R29" s="823"/>
      <c r="S29" s="823"/>
      <c r="T29" s="823"/>
      <c r="U29" s="823"/>
      <c r="V29" s="823">
        <v>2268</v>
      </c>
      <c r="W29" s="823"/>
      <c r="X29" s="823"/>
      <c r="Y29" s="823"/>
      <c r="Z29" s="823"/>
      <c r="AA29" s="823">
        <v>23</v>
      </c>
      <c r="AB29" s="823"/>
      <c r="AC29" s="823"/>
      <c r="AD29" s="823"/>
      <c r="AE29" s="824"/>
      <c r="AF29" s="825">
        <v>23</v>
      </c>
      <c r="AG29" s="826"/>
      <c r="AH29" s="826"/>
      <c r="AI29" s="826"/>
      <c r="AJ29" s="827"/>
      <c r="AK29" s="873">
        <v>420</v>
      </c>
      <c r="AL29" s="869"/>
      <c r="AM29" s="869"/>
      <c r="AN29" s="869"/>
      <c r="AO29" s="869"/>
      <c r="AP29" s="869"/>
      <c r="AQ29" s="869"/>
      <c r="AR29" s="869"/>
      <c r="AS29" s="869"/>
      <c r="AT29" s="869"/>
      <c r="AU29" s="869"/>
      <c r="AV29" s="869"/>
      <c r="AW29" s="869"/>
      <c r="AX29" s="869"/>
      <c r="AY29" s="869"/>
      <c r="AZ29" s="870"/>
      <c r="BA29" s="870"/>
      <c r="BB29" s="870"/>
      <c r="BC29" s="870"/>
      <c r="BD29" s="870"/>
      <c r="BE29" s="871"/>
      <c r="BF29" s="871"/>
      <c r="BG29" s="871"/>
      <c r="BH29" s="871"/>
      <c r="BI29" s="872"/>
      <c r="BJ29" s="232"/>
      <c r="BK29" s="232"/>
      <c r="BL29" s="232"/>
      <c r="BM29" s="232"/>
      <c r="BN29" s="232"/>
      <c r="BO29" s="241"/>
      <c r="BP29" s="241"/>
      <c r="BQ29" s="238">
        <v>23</v>
      </c>
      <c r="BR29" s="239"/>
      <c r="BS29" s="812"/>
      <c r="BT29" s="813"/>
      <c r="BU29" s="813"/>
      <c r="BV29" s="813"/>
      <c r="BW29" s="813"/>
      <c r="BX29" s="813"/>
      <c r="BY29" s="813"/>
      <c r="BZ29" s="813"/>
      <c r="CA29" s="813"/>
      <c r="CB29" s="813"/>
      <c r="CC29" s="813"/>
      <c r="CD29" s="813"/>
      <c r="CE29" s="813"/>
      <c r="CF29" s="813"/>
      <c r="CG29" s="814"/>
      <c r="CH29" s="815"/>
      <c r="CI29" s="816"/>
      <c r="CJ29" s="816"/>
      <c r="CK29" s="816"/>
      <c r="CL29" s="817"/>
      <c r="CM29" s="815"/>
      <c r="CN29" s="816"/>
      <c r="CO29" s="816"/>
      <c r="CP29" s="816"/>
      <c r="CQ29" s="817"/>
      <c r="CR29" s="815"/>
      <c r="CS29" s="816"/>
      <c r="CT29" s="816"/>
      <c r="CU29" s="816"/>
      <c r="CV29" s="817"/>
      <c r="CW29" s="815"/>
      <c r="CX29" s="816"/>
      <c r="CY29" s="816"/>
      <c r="CZ29" s="816"/>
      <c r="DA29" s="817"/>
      <c r="DB29" s="815"/>
      <c r="DC29" s="816"/>
      <c r="DD29" s="816"/>
      <c r="DE29" s="816"/>
      <c r="DF29" s="817"/>
      <c r="DG29" s="815"/>
      <c r="DH29" s="816"/>
      <c r="DI29" s="816"/>
      <c r="DJ29" s="816"/>
      <c r="DK29" s="817"/>
      <c r="DL29" s="815"/>
      <c r="DM29" s="816"/>
      <c r="DN29" s="816"/>
      <c r="DO29" s="816"/>
      <c r="DP29" s="817"/>
      <c r="DQ29" s="815"/>
      <c r="DR29" s="816"/>
      <c r="DS29" s="816"/>
      <c r="DT29" s="816"/>
      <c r="DU29" s="817"/>
      <c r="DV29" s="812"/>
      <c r="DW29" s="813"/>
      <c r="DX29" s="813"/>
      <c r="DY29" s="813"/>
      <c r="DZ29" s="818"/>
      <c r="EA29" s="230"/>
    </row>
    <row r="30" spans="1:131" ht="26.25" customHeight="1" x14ac:dyDescent="0.15">
      <c r="A30" s="242">
        <v>3</v>
      </c>
      <c r="B30" s="819" t="s">
        <v>392</v>
      </c>
      <c r="C30" s="820"/>
      <c r="D30" s="820"/>
      <c r="E30" s="820"/>
      <c r="F30" s="820"/>
      <c r="G30" s="820"/>
      <c r="H30" s="820"/>
      <c r="I30" s="820"/>
      <c r="J30" s="820"/>
      <c r="K30" s="820"/>
      <c r="L30" s="820"/>
      <c r="M30" s="820"/>
      <c r="N30" s="820"/>
      <c r="O30" s="820"/>
      <c r="P30" s="821"/>
      <c r="Q30" s="822">
        <v>12136</v>
      </c>
      <c r="R30" s="823"/>
      <c r="S30" s="823"/>
      <c r="T30" s="823"/>
      <c r="U30" s="823"/>
      <c r="V30" s="823">
        <v>11542</v>
      </c>
      <c r="W30" s="823"/>
      <c r="X30" s="823"/>
      <c r="Y30" s="823"/>
      <c r="Z30" s="823"/>
      <c r="AA30" s="823">
        <v>594</v>
      </c>
      <c r="AB30" s="823"/>
      <c r="AC30" s="823"/>
      <c r="AD30" s="823"/>
      <c r="AE30" s="824"/>
      <c r="AF30" s="825">
        <v>594</v>
      </c>
      <c r="AG30" s="826"/>
      <c r="AH30" s="826"/>
      <c r="AI30" s="826"/>
      <c r="AJ30" s="827"/>
      <c r="AK30" s="873">
        <v>1860</v>
      </c>
      <c r="AL30" s="869"/>
      <c r="AM30" s="869"/>
      <c r="AN30" s="869"/>
      <c r="AO30" s="869"/>
      <c r="AP30" s="869"/>
      <c r="AQ30" s="869"/>
      <c r="AR30" s="869"/>
      <c r="AS30" s="869"/>
      <c r="AT30" s="869"/>
      <c r="AU30" s="869"/>
      <c r="AV30" s="869"/>
      <c r="AW30" s="869"/>
      <c r="AX30" s="869"/>
      <c r="AY30" s="869"/>
      <c r="AZ30" s="870"/>
      <c r="BA30" s="870"/>
      <c r="BB30" s="870"/>
      <c r="BC30" s="870"/>
      <c r="BD30" s="870"/>
      <c r="BE30" s="871"/>
      <c r="BF30" s="871"/>
      <c r="BG30" s="871"/>
      <c r="BH30" s="871"/>
      <c r="BI30" s="872"/>
      <c r="BJ30" s="232"/>
      <c r="BK30" s="232"/>
      <c r="BL30" s="232"/>
      <c r="BM30" s="232"/>
      <c r="BN30" s="232"/>
      <c r="BO30" s="241"/>
      <c r="BP30" s="241"/>
      <c r="BQ30" s="238">
        <v>24</v>
      </c>
      <c r="BR30" s="239"/>
      <c r="BS30" s="812"/>
      <c r="BT30" s="813"/>
      <c r="BU30" s="813"/>
      <c r="BV30" s="813"/>
      <c r="BW30" s="813"/>
      <c r="BX30" s="813"/>
      <c r="BY30" s="813"/>
      <c r="BZ30" s="813"/>
      <c r="CA30" s="813"/>
      <c r="CB30" s="813"/>
      <c r="CC30" s="813"/>
      <c r="CD30" s="813"/>
      <c r="CE30" s="813"/>
      <c r="CF30" s="813"/>
      <c r="CG30" s="814"/>
      <c r="CH30" s="815"/>
      <c r="CI30" s="816"/>
      <c r="CJ30" s="816"/>
      <c r="CK30" s="816"/>
      <c r="CL30" s="817"/>
      <c r="CM30" s="815"/>
      <c r="CN30" s="816"/>
      <c r="CO30" s="816"/>
      <c r="CP30" s="816"/>
      <c r="CQ30" s="817"/>
      <c r="CR30" s="815"/>
      <c r="CS30" s="816"/>
      <c r="CT30" s="816"/>
      <c r="CU30" s="816"/>
      <c r="CV30" s="817"/>
      <c r="CW30" s="815"/>
      <c r="CX30" s="816"/>
      <c r="CY30" s="816"/>
      <c r="CZ30" s="816"/>
      <c r="DA30" s="817"/>
      <c r="DB30" s="815"/>
      <c r="DC30" s="816"/>
      <c r="DD30" s="816"/>
      <c r="DE30" s="816"/>
      <c r="DF30" s="817"/>
      <c r="DG30" s="815"/>
      <c r="DH30" s="816"/>
      <c r="DI30" s="816"/>
      <c r="DJ30" s="816"/>
      <c r="DK30" s="817"/>
      <c r="DL30" s="815"/>
      <c r="DM30" s="816"/>
      <c r="DN30" s="816"/>
      <c r="DO30" s="816"/>
      <c r="DP30" s="817"/>
      <c r="DQ30" s="815"/>
      <c r="DR30" s="816"/>
      <c r="DS30" s="816"/>
      <c r="DT30" s="816"/>
      <c r="DU30" s="817"/>
      <c r="DV30" s="812"/>
      <c r="DW30" s="813"/>
      <c r="DX30" s="813"/>
      <c r="DY30" s="813"/>
      <c r="DZ30" s="818"/>
      <c r="EA30" s="230"/>
    </row>
    <row r="31" spans="1:131" ht="26.25" customHeight="1" x14ac:dyDescent="0.15">
      <c r="A31" s="242">
        <v>4</v>
      </c>
      <c r="B31" s="819" t="s">
        <v>393</v>
      </c>
      <c r="C31" s="820"/>
      <c r="D31" s="820"/>
      <c r="E31" s="820"/>
      <c r="F31" s="820"/>
      <c r="G31" s="820"/>
      <c r="H31" s="820"/>
      <c r="I31" s="820"/>
      <c r="J31" s="820"/>
      <c r="K31" s="820"/>
      <c r="L31" s="820"/>
      <c r="M31" s="820"/>
      <c r="N31" s="820"/>
      <c r="O31" s="820"/>
      <c r="P31" s="821"/>
      <c r="Q31" s="822">
        <v>2796</v>
      </c>
      <c r="R31" s="823"/>
      <c r="S31" s="823"/>
      <c r="T31" s="823"/>
      <c r="U31" s="823"/>
      <c r="V31" s="823">
        <v>2589</v>
      </c>
      <c r="W31" s="823"/>
      <c r="X31" s="823"/>
      <c r="Y31" s="823"/>
      <c r="Z31" s="823"/>
      <c r="AA31" s="823">
        <v>207</v>
      </c>
      <c r="AB31" s="823"/>
      <c r="AC31" s="823"/>
      <c r="AD31" s="823"/>
      <c r="AE31" s="824"/>
      <c r="AF31" s="825">
        <v>1830</v>
      </c>
      <c r="AG31" s="826"/>
      <c r="AH31" s="826"/>
      <c r="AI31" s="826"/>
      <c r="AJ31" s="827"/>
      <c r="AK31" s="873"/>
      <c r="AL31" s="869"/>
      <c r="AM31" s="869"/>
      <c r="AN31" s="869"/>
      <c r="AO31" s="869"/>
      <c r="AP31" s="869">
        <v>2666</v>
      </c>
      <c r="AQ31" s="869"/>
      <c r="AR31" s="869"/>
      <c r="AS31" s="869"/>
      <c r="AT31" s="869"/>
      <c r="AU31" s="869">
        <v>101</v>
      </c>
      <c r="AV31" s="869"/>
      <c r="AW31" s="869"/>
      <c r="AX31" s="869"/>
      <c r="AY31" s="869"/>
      <c r="AZ31" s="870" t="s">
        <v>566</v>
      </c>
      <c r="BA31" s="870"/>
      <c r="BB31" s="870"/>
      <c r="BC31" s="870"/>
      <c r="BD31" s="870"/>
      <c r="BE31" s="871" t="s">
        <v>394</v>
      </c>
      <c r="BF31" s="871"/>
      <c r="BG31" s="871"/>
      <c r="BH31" s="871"/>
      <c r="BI31" s="872"/>
      <c r="BJ31" s="232"/>
      <c r="BK31" s="232"/>
      <c r="BL31" s="232"/>
      <c r="BM31" s="232"/>
      <c r="BN31" s="232"/>
      <c r="BO31" s="241"/>
      <c r="BP31" s="241"/>
      <c r="BQ31" s="238">
        <v>25</v>
      </c>
      <c r="BR31" s="239"/>
      <c r="BS31" s="812"/>
      <c r="BT31" s="813"/>
      <c r="BU31" s="813"/>
      <c r="BV31" s="813"/>
      <c r="BW31" s="813"/>
      <c r="BX31" s="813"/>
      <c r="BY31" s="813"/>
      <c r="BZ31" s="813"/>
      <c r="CA31" s="813"/>
      <c r="CB31" s="813"/>
      <c r="CC31" s="813"/>
      <c r="CD31" s="813"/>
      <c r="CE31" s="813"/>
      <c r="CF31" s="813"/>
      <c r="CG31" s="814"/>
      <c r="CH31" s="815"/>
      <c r="CI31" s="816"/>
      <c r="CJ31" s="816"/>
      <c r="CK31" s="816"/>
      <c r="CL31" s="817"/>
      <c r="CM31" s="815"/>
      <c r="CN31" s="816"/>
      <c r="CO31" s="816"/>
      <c r="CP31" s="816"/>
      <c r="CQ31" s="817"/>
      <c r="CR31" s="815"/>
      <c r="CS31" s="816"/>
      <c r="CT31" s="816"/>
      <c r="CU31" s="816"/>
      <c r="CV31" s="817"/>
      <c r="CW31" s="815"/>
      <c r="CX31" s="816"/>
      <c r="CY31" s="816"/>
      <c r="CZ31" s="816"/>
      <c r="DA31" s="817"/>
      <c r="DB31" s="815"/>
      <c r="DC31" s="816"/>
      <c r="DD31" s="816"/>
      <c r="DE31" s="816"/>
      <c r="DF31" s="817"/>
      <c r="DG31" s="815"/>
      <c r="DH31" s="816"/>
      <c r="DI31" s="816"/>
      <c r="DJ31" s="816"/>
      <c r="DK31" s="817"/>
      <c r="DL31" s="815"/>
      <c r="DM31" s="816"/>
      <c r="DN31" s="816"/>
      <c r="DO31" s="816"/>
      <c r="DP31" s="817"/>
      <c r="DQ31" s="815"/>
      <c r="DR31" s="816"/>
      <c r="DS31" s="816"/>
      <c r="DT31" s="816"/>
      <c r="DU31" s="817"/>
      <c r="DV31" s="812"/>
      <c r="DW31" s="813"/>
      <c r="DX31" s="813"/>
      <c r="DY31" s="813"/>
      <c r="DZ31" s="818"/>
      <c r="EA31" s="230"/>
    </row>
    <row r="32" spans="1:131" ht="26.25" customHeight="1" x14ac:dyDescent="0.15">
      <c r="A32" s="242">
        <v>5</v>
      </c>
      <c r="B32" s="819" t="s">
        <v>395</v>
      </c>
      <c r="C32" s="820"/>
      <c r="D32" s="820"/>
      <c r="E32" s="820"/>
      <c r="F32" s="820"/>
      <c r="G32" s="820"/>
      <c r="H32" s="820"/>
      <c r="I32" s="820"/>
      <c r="J32" s="820"/>
      <c r="K32" s="820"/>
      <c r="L32" s="820"/>
      <c r="M32" s="820"/>
      <c r="N32" s="820"/>
      <c r="O32" s="820"/>
      <c r="P32" s="821"/>
      <c r="Q32" s="822">
        <v>2277</v>
      </c>
      <c r="R32" s="823"/>
      <c r="S32" s="823"/>
      <c r="T32" s="823"/>
      <c r="U32" s="823"/>
      <c r="V32" s="823">
        <v>2114</v>
      </c>
      <c r="W32" s="823"/>
      <c r="X32" s="823"/>
      <c r="Y32" s="823"/>
      <c r="Z32" s="823"/>
      <c r="AA32" s="823">
        <v>163</v>
      </c>
      <c r="AB32" s="823"/>
      <c r="AC32" s="823"/>
      <c r="AD32" s="823"/>
      <c r="AE32" s="824"/>
      <c r="AF32" s="825">
        <v>1033</v>
      </c>
      <c r="AG32" s="826"/>
      <c r="AH32" s="826"/>
      <c r="AI32" s="826"/>
      <c r="AJ32" s="827"/>
      <c r="AK32" s="873"/>
      <c r="AL32" s="869"/>
      <c r="AM32" s="869"/>
      <c r="AN32" s="869"/>
      <c r="AO32" s="869"/>
      <c r="AP32" s="869">
        <v>4546</v>
      </c>
      <c r="AQ32" s="869"/>
      <c r="AR32" s="869"/>
      <c r="AS32" s="869"/>
      <c r="AT32" s="869"/>
      <c r="AU32" s="869">
        <v>1605</v>
      </c>
      <c r="AV32" s="869"/>
      <c r="AW32" s="869"/>
      <c r="AX32" s="869"/>
      <c r="AY32" s="869"/>
      <c r="AZ32" s="870" t="s">
        <v>566</v>
      </c>
      <c r="BA32" s="870"/>
      <c r="BB32" s="870"/>
      <c r="BC32" s="870"/>
      <c r="BD32" s="870"/>
      <c r="BE32" s="871" t="s">
        <v>394</v>
      </c>
      <c r="BF32" s="871"/>
      <c r="BG32" s="871"/>
      <c r="BH32" s="871"/>
      <c r="BI32" s="872"/>
      <c r="BJ32" s="232"/>
      <c r="BK32" s="232"/>
      <c r="BL32" s="232"/>
      <c r="BM32" s="232"/>
      <c r="BN32" s="232"/>
      <c r="BO32" s="241"/>
      <c r="BP32" s="241"/>
      <c r="BQ32" s="238">
        <v>26</v>
      </c>
      <c r="BR32" s="239"/>
      <c r="BS32" s="812"/>
      <c r="BT32" s="813"/>
      <c r="BU32" s="813"/>
      <c r="BV32" s="813"/>
      <c r="BW32" s="813"/>
      <c r="BX32" s="813"/>
      <c r="BY32" s="813"/>
      <c r="BZ32" s="813"/>
      <c r="CA32" s="813"/>
      <c r="CB32" s="813"/>
      <c r="CC32" s="813"/>
      <c r="CD32" s="813"/>
      <c r="CE32" s="813"/>
      <c r="CF32" s="813"/>
      <c r="CG32" s="814"/>
      <c r="CH32" s="815"/>
      <c r="CI32" s="816"/>
      <c r="CJ32" s="816"/>
      <c r="CK32" s="816"/>
      <c r="CL32" s="817"/>
      <c r="CM32" s="815"/>
      <c r="CN32" s="816"/>
      <c r="CO32" s="816"/>
      <c r="CP32" s="816"/>
      <c r="CQ32" s="817"/>
      <c r="CR32" s="815"/>
      <c r="CS32" s="816"/>
      <c r="CT32" s="816"/>
      <c r="CU32" s="816"/>
      <c r="CV32" s="817"/>
      <c r="CW32" s="815"/>
      <c r="CX32" s="816"/>
      <c r="CY32" s="816"/>
      <c r="CZ32" s="816"/>
      <c r="DA32" s="817"/>
      <c r="DB32" s="815"/>
      <c r="DC32" s="816"/>
      <c r="DD32" s="816"/>
      <c r="DE32" s="816"/>
      <c r="DF32" s="817"/>
      <c r="DG32" s="815"/>
      <c r="DH32" s="816"/>
      <c r="DI32" s="816"/>
      <c r="DJ32" s="816"/>
      <c r="DK32" s="817"/>
      <c r="DL32" s="815"/>
      <c r="DM32" s="816"/>
      <c r="DN32" s="816"/>
      <c r="DO32" s="816"/>
      <c r="DP32" s="817"/>
      <c r="DQ32" s="815"/>
      <c r="DR32" s="816"/>
      <c r="DS32" s="816"/>
      <c r="DT32" s="816"/>
      <c r="DU32" s="817"/>
      <c r="DV32" s="812"/>
      <c r="DW32" s="813"/>
      <c r="DX32" s="813"/>
      <c r="DY32" s="813"/>
      <c r="DZ32" s="818"/>
      <c r="EA32" s="230"/>
    </row>
    <row r="33" spans="1:131" ht="26.25" customHeight="1" x14ac:dyDescent="0.15">
      <c r="A33" s="242">
        <v>6</v>
      </c>
      <c r="B33" s="819"/>
      <c r="C33" s="820"/>
      <c r="D33" s="820"/>
      <c r="E33" s="820"/>
      <c r="F33" s="820"/>
      <c r="G33" s="820"/>
      <c r="H33" s="820"/>
      <c r="I33" s="820"/>
      <c r="J33" s="820"/>
      <c r="K33" s="820"/>
      <c r="L33" s="820"/>
      <c r="M33" s="820"/>
      <c r="N33" s="820"/>
      <c r="O33" s="820"/>
      <c r="P33" s="821"/>
      <c r="Q33" s="822"/>
      <c r="R33" s="823"/>
      <c r="S33" s="823"/>
      <c r="T33" s="823"/>
      <c r="U33" s="823"/>
      <c r="V33" s="823"/>
      <c r="W33" s="823"/>
      <c r="X33" s="823"/>
      <c r="Y33" s="823"/>
      <c r="Z33" s="823"/>
      <c r="AA33" s="823"/>
      <c r="AB33" s="823"/>
      <c r="AC33" s="823"/>
      <c r="AD33" s="823"/>
      <c r="AE33" s="824"/>
      <c r="AF33" s="825"/>
      <c r="AG33" s="826"/>
      <c r="AH33" s="826"/>
      <c r="AI33" s="826"/>
      <c r="AJ33" s="827"/>
      <c r="AK33" s="873"/>
      <c r="AL33" s="869"/>
      <c r="AM33" s="869"/>
      <c r="AN33" s="869"/>
      <c r="AO33" s="869"/>
      <c r="AP33" s="869"/>
      <c r="AQ33" s="869"/>
      <c r="AR33" s="869"/>
      <c r="AS33" s="869"/>
      <c r="AT33" s="869"/>
      <c r="AU33" s="869"/>
      <c r="AV33" s="869"/>
      <c r="AW33" s="869"/>
      <c r="AX33" s="869"/>
      <c r="AY33" s="869"/>
      <c r="AZ33" s="870"/>
      <c r="BA33" s="870"/>
      <c r="BB33" s="870"/>
      <c r="BC33" s="870"/>
      <c r="BD33" s="870"/>
      <c r="BE33" s="871"/>
      <c r="BF33" s="871"/>
      <c r="BG33" s="871"/>
      <c r="BH33" s="871"/>
      <c r="BI33" s="872"/>
      <c r="BJ33" s="232"/>
      <c r="BK33" s="232"/>
      <c r="BL33" s="232"/>
      <c r="BM33" s="232"/>
      <c r="BN33" s="232"/>
      <c r="BO33" s="241"/>
      <c r="BP33" s="241"/>
      <c r="BQ33" s="238">
        <v>27</v>
      </c>
      <c r="BR33" s="239"/>
      <c r="BS33" s="812"/>
      <c r="BT33" s="813"/>
      <c r="BU33" s="813"/>
      <c r="BV33" s="813"/>
      <c r="BW33" s="813"/>
      <c r="BX33" s="813"/>
      <c r="BY33" s="813"/>
      <c r="BZ33" s="813"/>
      <c r="CA33" s="813"/>
      <c r="CB33" s="813"/>
      <c r="CC33" s="813"/>
      <c r="CD33" s="813"/>
      <c r="CE33" s="813"/>
      <c r="CF33" s="813"/>
      <c r="CG33" s="814"/>
      <c r="CH33" s="815"/>
      <c r="CI33" s="816"/>
      <c r="CJ33" s="816"/>
      <c r="CK33" s="816"/>
      <c r="CL33" s="817"/>
      <c r="CM33" s="815"/>
      <c r="CN33" s="816"/>
      <c r="CO33" s="816"/>
      <c r="CP33" s="816"/>
      <c r="CQ33" s="817"/>
      <c r="CR33" s="815"/>
      <c r="CS33" s="816"/>
      <c r="CT33" s="816"/>
      <c r="CU33" s="816"/>
      <c r="CV33" s="817"/>
      <c r="CW33" s="815"/>
      <c r="CX33" s="816"/>
      <c r="CY33" s="816"/>
      <c r="CZ33" s="816"/>
      <c r="DA33" s="817"/>
      <c r="DB33" s="815"/>
      <c r="DC33" s="816"/>
      <c r="DD33" s="816"/>
      <c r="DE33" s="816"/>
      <c r="DF33" s="817"/>
      <c r="DG33" s="815"/>
      <c r="DH33" s="816"/>
      <c r="DI33" s="816"/>
      <c r="DJ33" s="816"/>
      <c r="DK33" s="817"/>
      <c r="DL33" s="815"/>
      <c r="DM33" s="816"/>
      <c r="DN33" s="816"/>
      <c r="DO33" s="816"/>
      <c r="DP33" s="817"/>
      <c r="DQ33" s="815"/>
      <c r="DR33" s="816"/>
      <c r="DS33" s="816"/>
      <c r="DT33" s="816"/>
      <c r="DU33" s="817"/>
      <c r="DV33" s="812"/>
      <c r="DW33" s="813"/>
      <c r="DX33" s="813"/>
      <c r="DY33" s="813"/>
      <c r="DZ33" s="818"/>
      <c r="EA33" s="230"/>
    </row>
    <row r="34" spans="1:131" ht="26.25" customHeight="1" x14ac:dyDescent="0.15">
      <c r="A34" s="242">
        <v>7</v>
      </c>
      <c r="B34" s="819"/>
      <c r="C34" s="820"/>
      <c r="D34" s="820"/>
      <c r="E34" s="820"/>
      <c r="F34" s="820"/>
      <c r="G34" s="820"/>
      <c r="H34" s="820"/>
      <c r="I34" s="820"/>
      <c r="J34" s="820"/>
      <c r="K34" s="820"/>
      <c r="L34" s="820"/>
      <c r="M34" s="820"/>
      <c r="N34" s="820"/>
      <c r="O34" s="820"/>
      <c r="P34" s="821"/>
      <c r="Q34" s="822"/>
      <c r="R34" s="823"/>
      <c r="S34" s="823"/>
      <c r="T34" s="823"/>
      <c r="U34" s="823"/>
      <c r="V34" s="823"/>
      <c r="W34" s="823"/>
      <c r="X34" s="823"/>
      <c r="Y34" s="823"/>
      <c r="Z34" s="823"/>
      <c r="AA34" s="823"/>
      <c r="AB34" s="823"/>
      <c r="AC34" s="823"/>
      <c r="AD34" s="823"/>
      <c r="AE34" s="824"/>
      <c r="AF34" s="825"/>
      <c r="AG34" s="826"/>
      <c r="AH34" s="826"/>
      <c r="AI34" s="826"/>
      <c r="AJ34" s="827"/>
      <c r="AK34" s="873"/>
      <c r="AL34" s="869"/>
      <c r="AM34" s="869"/>
      <c r="AN34" s="869"/>
      <c r="AO34" s="869"/>
      <c r="AP34" s="869"/>
      <c r="AQ34" s="869"/>
      <c r="AR34" s="869"/>
      <c r="AS34" s="869"/>
      <c r="AT34" s="869"/>
      <c r="AU34" s="869"/>
      <c r="AV34" s="869"/>
      <c r="AW34" s="869"/>
      <c r="AX34" s="869"/>
      <c r="AY34" s="869"/>
      <c r="AZ34" s="870"/>
      <c r="BA34" s="870"/>
      <c r="BB34" s="870"/>
      <c r="BC34" s="870"/>
      <c r="BD34" s="870"/>
      <c r="BE34" s="871"/>
      <c r="BF34" s="871"/>
      <c r="BG34" s="871"/>
      <c r="BH34" s="871"/>
      <c r="BI34" s="872"/>
      <c r="BJ34" s="232"/>
      <c r="BK34" s="232"/>
      <c r="BL34" s="232"/>
      <c r="BM34" s="232"/>
      <c r="BN34" s="232"/>
      <c r="BO34" s="241"/>
      <c r="BP34" s="241"/>
      <c r="BQ34" s="238">
        <v>28</v>
      </c>
      <c r="BR34" s="239"/>
      <c r="BS34" s="812"/>
      <c r="BT34" s="813"/>
      <c r="BU34" s="813"/>
      <c r="BV34" s="813"/>
      <c r="BW34" s="813"/>
      <c r="BX34" s="813"/>
      <c r="BY34" s="813"/>
      <c r="BZ34" s="813"/>
      <c r="CA34" s="813"/>
      <c r="CB34" s="813"/>
      <c r="CC34" s="813"/>
      <c r="CD34" s="813"/>
      <c r="CE34" s="813"/>
      <c r="CF34" s="813"/>
      <c r="CG34" s="814"/>
      <c r="CH34" s="815"/>
      <c r="CI34" s="816"/>
      <c r="CJ34" s="816"/>
      <c r="CK34" s="816"/>
      <c r="CL34" s="817"/>
      <c r="CM34" s="815"/>
      <c r="CN34" s="816"/>
      <c r="CO34" s="816"/>
      <c r="CP34" s="816"/>
      <c r="CQ34" s="817"/>
      <c r="CR34" s="815"/>
      <c r="CS34" s="816"/>
      <c r="CT34" s="816"/>
      <c r="CU34" s="816"/>
      <c r="CV34" s="817"/>
      <c r="CW34" s="815"/>
      <c r="CX34" s="816"/>
      <c r="CY34" s="816"/>
      <c r="CZ34" s="816"/>
      <c r="DA34" s="817"/>
      <c r="DB34" s="815"/>
      <c r="DC34" s="816"/>
      <c r="DD34" s="816"/>
      <c r="DE34" s="816"/>
      <c r="DF34" s="817"/>
      <c r="DG34" s="815"/>
      <c r="DH34" s="816"/>
      <c r="DI34" s="816"/>
      <c r="DJ34" s="816"/>
      <c r="DK34" s="817"/>
      <c r="DL34" s="815"/>
      <c r="DM34" s="816"/>
      <c r="DN34" s="816"/>
      <c r="DO34" s="816"/>
      <c r="DP34" s="817"/>
      <c r="DQ34" s="815"/>
      <c r="DR34" s="816"/>
      <c r="DS34" s="816"/>
      <c r="DT34" s="816"/>
      <c r="DU34" s="817"/>
      <c r="DV34" s="812"/>
      <c r="DW34" s="813"/>
      <c r="DX34" s="813"/>
      <c r="DY34" s="813"/>
      <c r="DZ34" s="818"/>
      <c r="EA34" s="230"/>
    </row>
    <row r="35" spans="1:131" ht="26.25" customHeight="1" x14ac:dyDescent="0.15">
      <c r="A35" s="242">
        <v>8</v>
      </c>
      <c r="B35" s="819"/>
      <c r="C35" s="820"/>
      <c r="D35" s="820"/>
      <c r="E35" s="820"/>
      <c r="F35" s="820"/>
      <c r="G35" s="820"/>
      <c r="H35" s="820"/>
      <c r="I35" s="820"/>
      <c r="J35" s="820"/>
      <c r="K35" s="820"/>
      <c r="L35" s="820"/>
      <c r="M35" s="820"/>
      <c r="N35" s="820"/>
      <c r="O35" s="820"/>
      <c r="P35" s="821"/>
      <c r="Q35" s="822"/>
      <c r="R35" s="823"/>
      <c r="S35" s="823"/>
      <c r="T35" s="823"/>
      <c r="U35" s="823"/>
      <c r="V35" s="823"/>
      <c r="W35" s="823"/>
      <c r="X35" s="823"/>
      <c r="Y35" s="823"/>
      <c r="Z35" s="823"/>
      <c r="AA35" s="823"/>
      <c r="AB35" s="823"/>
      <c r="AC35" s="823"/>
      <c r="AD35" s="823"/>
      <c r="AE35" s="824"/>
      <c r="AF35" s="825"/>
      <c r="AG35" s="826"/>
      <c r="AH35" s="826"/>
      <c r="AI35" s="826"/>
      <c r="AJ35" s="827"/>
      <c r="AK35" s="873"/>
      <c r="AL35" s="869"/>
      <c r="AM35" s="869"/>
      <c r="AN35" s="869"/>
      <c r="AO35" s="869"/>
      <c r="AP35" s="869"/>
      <c r="AQ35" s="869"/>
      <c r="AR35" s="869"/>
      <c r="AS35" s="869"/>
      <c r="AT35" s="869"/>
      <c r="AU35" s="869"/>
      <c r="AV35" s="869"/>
      <c r="AW35" s="869"/>
      <c r="AX35" s="869"/>
      <c r="AY35" s="869"/>
      <c r="AZ35" s="870"/>
      <c r="BA35" s="870"/>
      <c r="BB35" s="870"/>
      <c r="BC35" s="870"/>
      <c r="BD35" s="870"/>
      <c r="BE35" s="871"/>
      <c r="BF35" s="871"/>
      <c r="BG35" s="871"/>
      <c r="BH35" s="871"/>
      <c r="BI35" s="872"/>
      <c r="BJ35" s="232"/>
      <c r="BK35" s="232"/>
      <c r="BL35" s="232"/>
      <c r="BM35" s="232"/>
      <c r="BN35" s="232"/>
      <c r="BO35" s="241"/>
      <c r="BP35" s="241"/>
      <c r="BQ35" s="238">
        <v>29</v>
      </c>
      <c r="BR35" s="239"/>
      <c r="BS35" s="812"/>
      <c r="BT35" s="813"/>
      <c r="BU35" s="813"/>
      <c r="BV35" s="813"/>
      <c r="BW35" s="813"/>
      <c r="BX35" s="813"/>
      <c r="BY35" s="813"/>
      <c r="BZ35" s="813"/>
      <c r="CA35" s="813"/>
      <c r="CB35" s="813"/>
      <c r="CC35" s="813"/>
      <c r="CD35" s="813"/>
      <c r="CE35" s="813"/>
      <c r="CF35" s="813"/>
      <c r="CG35" s="814"/>
      <c r="CH35" s="815"/>
      <c r="CI35" s="816"/>
      <c r="CJ35" s="816"/>
      <c r="CK35" s="816"/>
      <c r="CL35" s="817"/>
      <c r="CM35" s="815"/>
      <c r="CN35" s="816"/>
      <c r="CO35" s="816"/>
      <c r="CP35" s="816"/>
      <c r="CQ35" s="817"/>
      <c r="CR35" s="815"/>
      <c r="CS35" s="816"/>
      <c r="CT35" s="816"/>
      <c r="CU35" s="816"/>
      <c r="CV35" s="817"/>
      <c r="CW35" s="815"/>
      <c r="CX35" s="816"/>
      <c r="CY35" s="816"/>
      <c r="CZ35" s="816"/>
      <c r="DA35" s="817"/>
      <c r="DB35" s="815"/>
      <c r="DC35" s="816"/>
      <c r="DD35" s="816"/>
      <c r="DE35" s="816"/>
      <c r="DF35" s="817"/>
      <c r="DG35" s="815"/>
      <c r="DH35" s="816"/>
      <c r="DI35" s="816"/>
      <c r="DJ35" s="816"/>
      <c r="DK35" s="817"/>
      <c r="DL35" s="815"/>
      <c r="DM35" s="816"/>
      <c r="DN35" s="816"/>
      <c r="DO35" s="816"/>
      <c r="DP35" s="817"/>
      <c r="DQ35" s="815"/>
      <c r="DR35" s="816"/>
      <c r="DS35" s="816"/>
      <c r="DT35" s="816"/>
      <c r="DU35" s="817"/>
      <c r="DV35" s="812"/>
      <c r="DW35" s="813"/>
      <c r="DX35" s="813"/>
      <c r="DY35" s="813"/>
      <c r="DZ35" s="818"/>
      <c r="EA35" s="230"/>
    </row>
    <row r="36" spans="1:131" ht="26.25" customHeight="1" x14ac:dyDescent="0.15">
      <c r="A36" s="242">
        <v>9</v>
      </c>
      <c r="B36" s="819"/>
      <c r="C36" s="820"/>
      <c r="D36" s="820"/>
      <c r="E36" s="820"/>
      <c r="F36" s="820"/>
      <c r="G36" s="820"/>
      <c r="H36" s="820"/>
      <c r="I36" s="820"/>
      <c r="J36" s="820"/>
      <c r="K36" s="820"/>
      <c r="L36" s="820"/>
      <c r="M36" s="820"/>
      <c r="N36" s="820"/>
      <c r="O36" s="820"/>
      <c r="P36" s="821"/>
      <c r="Q36" s="822"/>
      <c r="R36" s="823"/>
      <c r="S36" s="823"/>
      <c r="T36" s="823"/>
      <c r="U36" s="823"/>
      <c r="V36" s="823"/>
      <c r="W36" s="823"/>
      <c r="X36" s="823"/>
      <c r="Y36" s="823"/>
      <c r="Z36" s="823"/>
      <c r="AA36" s="823"/>
      <c r="AB36" s="823"/>
      <c r="AC36" s="823"/>
      <c r="AD36" s="823"/>
      <c r="AE36" s="824"/>
      <c r="AF36" s="825"/>
      <c r="AG36" s="826"/>
      <c r="AH36" s="826"/>
      <c r="AI36" s="826"/>
      <c r="AJ36" s="827"/>
      <c r="AK36" s="873"/>
      <c r="AL36" s="869"/>
      <c r="AM36" s="869"/>
      <c r="AN36" s="869"/>
      <c r="AO36" s="869"/>
      <c r="AP36" s="869"/>
      <c r="AQ36" s="869"/>
      <c r="AR36" s="869"/>
      <c r="AS36" s="869"/>
      <c r="AT36" s="869"/>
      <c r="AU36" s="869"/>
      <c r="AV36" s="869"/>
      <c r="AW36" s="869"/>
      <c r="AX36" s="869"/>
      <c r="AY36" s="869"/>
      <c r="AZ36" s="870"/>
      <c r="BA36" s="870"/>
      <c r="BB36" s="870"/>
      <c r="BC36" s="870"/>
      <c r="BD36" s="870"/>
      <c r="BE36" s="871"/>
      <c r="BF36" s="871"/>
      <c r="BG36" s="871"/>
      <c r="BH36" s="871"/>
      <c r="BI36" s="872"/>
      <c r="BJ36" s="232"/>
      <c r="BK36" s="232"/>
      <c r="BL36" s="232"/>
      <c r="BM36" s="232"/>
      <c r="BN36" s="232"/>
      <c r="BO36" s="241"/>
      <c r="BP36" s="241"/>
      <c r="BQ36" s="238">
        <v>30</v>
      </c>
      <c r="BR36" s="239"/>
      <c r="BS36" s="812"/>
      <c r="BT36" s="813"/>
      <c r="BU36" s="813"/>
      <c r="BV36" s="813"/>
      <c r="BW36" s="813"/>
      <c r="BX36" s="813"/>
      <c r="BY36" s="813"/>
      <c r="BZ36" s="813"/>
      <c r="CA36" s="813"/>
      <c r="CB36" s="813"/>
      <c r="CC36" s="813"/>
      <c r="CD36" s="813"/>
      <c r="CE36" s="813"/>
      <c r="CF36" s="813"/>
      <c r="CG36" s="814"/>
      <c r="CH36" s="815"/>
      <c r="CI36" s="816"/>
      <c r="CJ36" s="816"/>
      <c r="CK36" s="816"/>
      <c r="CL36" s="817"/>
      <c r="CM36" s="815"/>
      <c r="CN36" s="816"/>
      <c r="CO36" s="816"/>
      <c r="CP36" s="816"/>
      <c r="CQ36" s="817"/>
      <c r="CR36" s="815"/>
      <c r="CS36" s="816"/>
      <c r="CT36" s="816"/>
      <c r="CU36" s="816"/>
      <c r="CV36" s="817"/>
      <c r="CW36" s="815"/>
      <c r="CX36" s="816"/>
      <c r="CY36" s="816"/>
      <c r="CZ36" s="816"/>
      <c r="DA36" s="817"/>
      <c r="DB36" s="815"/>
      <c r="DC36" s="816"/>
      <c r="DD36" s="816"/>
      <c r="DE36" s="816"/>
      <c r="DF36" s="817"/>
      <c r="DG36" s="815"/>
      <c r="DH36" s="816"/>
      <c r="DI36" s="816"/>
      <c r="DJ36" s="816"/>
      <c r="DK36" s="817"/>
      <c r="DL36" s="815"/>
      <c r="DM36" s="816"/>
      <c r="DN36" s="816"/>
      <c r="DO36" s="816"/>
      <c r="DP36" s="817"/>
      <c r="DQ36" s="815"/>
      <c r="DR36" s="816"/>
      <c r="DS36" s="816"/>
      <c r="DT36" s="816"/>
      <c r="DU36" s="817"/>
      <c r="DV36" s="812"/>
      <c r="DW36" s="813"/>
      <c r="DX36" s="813"/>
      <c r="DY36" s="813"/>
      <c r="DZ36" s="818"/>
      <c r="EA36" s="230"/>
    </row>
    <row r="37" spans="1:131" ht="26.25" customHeight="1" x14ac:dyDescent="0.15">
      <c r="A37" s="242">
        <v>10</v>
      </c>
      <c r="B37" s="819"/>
      <c r="C37" s="820"/>
      <c r="D37" s="820"/>
      <c r="E37" s="820"/>
      <c r="F37" s="820"/>
      <c r="G37" s="820"/>
      <c r="H37" s="820"/>
      <c r="I37" s="820"/>
      <c r="J37" s="820"/>
      <c r="K37" s="820"/>
      <c r="L37" s="820"/>
      <c r="M37" s="820"/>
      <c r="N37" s="820"/>
      <c r="O37" s="820"/>
      <c r="P37" s="821"/>
      <c r="Q37" s="822"/>
      <c r="R37" s="823"/>
      <c r="S37" s="823"/>
      <c r="T37" s="823"/>
      <c r="U37" s="823"/>
      <c r="V37" s="823"/>
      <c r="W37" s="823"/>
      <c r="X37" s="823"/>
      <c r="Y37" s="823"/>
      <c r="Z37" s="823"/>
      <c r="AA37" s="823"/>
      <c r="AB37" s="823"/>
      <c r="AC37" s="823"/>
      <c r="AD37" s="823"/>
      <c r="AE37" s="824"/>
      <c r="AF37" s="825"/>
      <c r="AG37" s="826"/>
      <c r="AH37" s="826"/>
      <c r="AI37" s="826"/>
      <c r="AJ37" s="827"/>
      <c r="AK37" s="873"/>
      <c r="AL37" s="869"/>
      <c r="AM37" s="869"/>
      <c r="AN37" s="869"/>
      <c r="AO37" s="869"/>
      <c r="AP37" s="869"/>
      <c r="AQ37" s="869"/>
      <c r="AR37" s="869"/>
      <c r="AS37" s="869"/>
      <c r="AT37" s="869"/>
      <c r="AU37" s="869"/>
      <c r="AV37" s="869"/>
      <c r="AW37" s="869"/>
      <c r="AX37" s="869"/>
      <c r="AY37" s="869"/>
      <c r="AZ37" s="870"/>
      <c r="BA37" s="870"/>
      <c r="BB37" s="870"/>
      <c r="BC37" s="870"/>
      <c r="BD37" s="870"/>
      <c r="BE37" s="871"/>
      <c r="BF37" s="871"/>
      <c r="BG37" s="871"/>
      <c r="BH37" s="871"/>
      <c r="BI37" s="872"/>
      <c r="BJ37" s="232"/>
      <c r="BK37" s="232"/>
      <c r="BL37" s="232"/>
      <c r="BM37" s="232"/>
      <c r="BN37" s="232"/>
      <c r="BO37" s="241"/>
      <c r="BP37" s="241"/>
      <c r="BQ37" s="238">
        <v>31</v>
      </c>
      <c r="BR37" s="239"/>
      <c r="BS37" s="812"/>
      <c r="BT37" s="813"/>
      <c r="BU37" s="813"/>
      <c r="BV37" s="813"/>
      <c r="BW37" s="813"/>
      <c r="BX37" s="813"/>
      <c r="BY37" s="813"/>
      <c r="BZ37" s="813"/>
      <c r="CA37" s="813"/>
      <c r="CB37" s="813"/>
      <c r="CC37" s="813"/>
      <c r="CD37" s="813"/>
      <c r="CE37" s="813"/>
      <c r="CF37" s="813"/>
      <c r="CG37" s="814"/>
      <c r="CH37" s="815"/>
      <c r="CI37" s="816"/>
      <c r="CJ37" s="816"/>
      <c r="CK37" s="816"/>
      <c r="CL37" s="817"/>
      <c r="CM37" s="815"/>
      <c r="CN37" s="816"/>
      <c r="CO37" s="816"/>
      <c r="CP37" s="816"/>
      <c r="CQ37" s="817"/>
      <c r="CR37" s="815"/>
      <c r="CS37" s="816"/>
      <c r="CT37" s="816"/>
      <c r="CU37" s="816"/>
      <c r="CV37" s="817"/>
      <c r="CW37" s="815"/>
      <c r="CX37" s="816"/>
      <c r="CY37" s="816"/>
      <c r="CZ37" s="816"/>
      <c r="DA37" s="817"/>
      <c r="DB37" s="815"/>
      <c r="DC37" s="816"/>
      <c r="DD37" s="816"/>
      <c r="DE37" s="816"/>
      <c r="DF37" s="817"/>
      <c r="DG37" s="815"/>
      <c r="DH37" s="816"/>
      <c r="DI37" s="816"/>
      <c r="DJ37" s="816"/>
      <c r="DK37" s="817"/>
      <c r="DL37" s="815"/>
      <c r="DM37" s="816"/>
      <c r="DN37" s="816"/>
      <c r="DO37" s="816"/>
      <c r="DP37" s="817"/>
      <c r="DQ37" s="815"/>
      <c r="DR37" s="816"/>
      <c r="DS37" s="816"/>
      <c r="DT37" s="816"/>
      <c r="DU37" s="817"/>
      <c r="DV37" s="812"/>
      <c r="DW37" s="813"/>
      <c r="DX37" s="813"/>
      <c r="DY37" s="813"/>
      <c r="DZ37" s="818"/>
      <c r="EA37" s="230"/>
    </row>
    <row r="38" spans="1:131" ht="26.25" customHeight="1" x14ac:dyDescent="0.15">
      <c r="A38" s="242">
        <v>11</v>
      </c>
      <c r="B38" s="819"/>
      <c r="C38" s="820"/>
      <c r="D38" s="820"/>
      <c r="E38" s="820"/>
      <c r="F38" s="820"/>
      <c r="G38" s="820"/>
      <c r="H38" s="820"/>
      <c r="I38" s="820"/>
      <c r="J38" s="820"/>
      <c r="K38" s="820"/>
      <c r="L38" s="820"/>
      <c r="M38" s="820"/>
      <c r="N38" s="820"/>
      <c r="O38" s="820"/>
      <c r="P38" s="821"/>
      <c r="Q38" s="822"/>
      <c r="R38" s="823"/>
      <c r="S38" s="823"/>
      <c r="T38" s="823"/>
      <c r="U38" s="823"/>
      <c r="V38" s="823"/>
      <c r="W38" s="823"/>
      <c r="X38" s="823"/>
      <c r="Y38" s="823"/>
      <c r="Z38" s="823"/>
      <c r="AA38" s="823"/>
      <c r="AB38" s="823"/>
      <c r="AC38" s="823"/>
      <c r="AD38" s="823"/>
      <c r="AE38" s="824"/>
      <c r="AF38" s="825"/>
      <c r="AG38" s="826"/>
      <c r="AH38" s="826"/>
      <c r="AI38" s="826"/>
      <c r="AJ38" s="827"/>
      <c r="AK38" s="873"/>
      <c r="AL38" s="869"/>
      <c r="AM38" s="869"/>
      <c r="AN38" s="869"/>
      <c r="AO38" s="869"/>
      <c r="AP38" s="869"/>
      <c r="AQ38" s="869"/>
      <c r="AR38" s="869"/>
      <c r="AS38" s="869"/>
      <c r="AT38" s="869"/>
      <c r="AU38" s="869"/>
      <c r="AV38" s="869"/>
      <c r="AW38" s="869"/>
      <c r="AX38" s="869"/>
      <c r="AY38" s="869"/>
      <c r="AZ38" s="870"/>
      <c r="BA38" s="870"/>
      <c r="BB38" s="870"/>
      <c r="BC38" s="870"/>
      <c r="BD38" s="870"/>
      <c r="BE38" s="871"/>
      <c r="BF38" s="871"/>
      <c r="BG38" s="871"/>
      <c r="BH38" s="871"/>
      <c r="BI38" s="872"/>
      <c r="BJ38" s="232"/>
      <c r="BK38" s="232"/>
      <c r="BL38" s="232"/>
      <c r="BM38" s="232"/>
      <c r="BN38" s="232"/>
      <c r="BO38" s="241"/>
      <c r="BP38" s="241"/>
      <c r="BQ38" s="238">
        <v>32</v>
      </c>
      <c r="BR38" s="239"/>
      <c r="BS38" s="812"/>
      <c r="BT38" s="813"/>
      <c r="BU38" s="813"/>
      <c r="BV38" s="813"/>
      <c r="BW38" s="813"/>
      <c r="BX38" s="813"/>
      <c r="BY38" s="813"/>
      <c r="BZ38" s="813"/>
      <c r="CA38" s="813"/>
      <c r="CB38" s="813"/>
      <c r="CC38" s="813"/>
      <c r="CD38" s="813"/>
      <c r="CE38" s="813"/>
      <c r="CF38" s="813"/>
      <c r="CG38" s="814"/>
      <c r="CH38" s="815"/>
      <c r="CI38" s="816"/>
      <c r="CJ38" s="816"/>
      <c r="CK38" s="816"/>
      <c r="CL38" s="817"/>
      <c r="CM38" s="815"/>
      <c r="CN38" s="816"/>
      <c r="CO38" s="816"/>
      <c r="CP38" s="816"/>
      <c r="CQ38" s="817"/>
      <c r="CR38" s="815"/>
      <c r="CS38" s="816"/>
      <c r="CT38" s="816"/>
      <c r="CU38" s="816"/>
      <c r="CV38" s="817"/>
      <c r="CW38" s="815"/>
      <c r="CX38" s="816"/>
      <c r="CY38" s="816"/>
      <c r="CZ38" s="816"/>
      <c r="DA38" s="817"/>
      <c r="DB38" s="815"/>
      <c r="DC38" s="816"/>
      <c r="DD38" s="816"/>
      <c r="DE38" s="816"/>
      <c r="DF38" s="817"/>
      <c r="DG38" s="815"/>
      <c r="DH38" s="816"/>
      <c r="DI38" s="816"/>
      <c r="DJ38" s="816"/>
      <c r="DK38" s="817"/>
      <c r="DL38" s="815"/>
      <c r="DM38" s="816"/>
      <c r="DN38" s="816"/>
      <c r="DO38" s="816"/>
      <c r="DP38" s="817"/>
      <c r="DQ38" s="815"/>
      <c r="DR38" s="816"/>
      <c r="DS38" s="816"/>
      <c r="DT38" s="816"/>
      <c r="DU38" s="817"/>
      <c r="DV38" s="812"/>
      <c r="DW38" s="813"/>
      <c r="DX38" s="813"/>
      <c r="DY38" s="813"/>
      <c r="DZ38" s="818"/>
      <c r="EA38" s="230"/>
    </row>
    <row r="39" spans="1:131" ht="26.25" customHeight="1" x14ac:dyDescent="0.15">
      <c r="A39" s="242">
        <v>12</v>
      </c>
      <c r="B39" s="819"/>
      <c r="C39" s="820"/>
      <c r="D39" s="820"/>
      <c r="E39" s="820"/>
      <c r="F39" s="820"/>
      <c r="G39" s="820"/>
      <c r="H39" s="820"/>
      <c r="I39" s="820"/>
      <c r="J39" s="820"/>
      <c r="K39" s="820"/>
      <c r="L39" s="820"/>
      <c r="M39" s="820"/>
      <c r="N39" s="820"/>
      <c r="O39" s="820"/>
      <c r="P39" s="821"/>
      <c r="Q39" s="822"/>
      <c r="R39" s="823"/>
      <c r="S39" s="823"/>
      <c r="T39" s="823"/>
      <c r="U39" s="823"/>
      <c r="V39" s="823"/>
      <c r="W39" s="823"/>
      <c r="X39" s="823"/>
      <c r="Y39" s="823"/>
      <c r="Z39" s="823"/>
      <c r="AA39" s="823"/>
      <c r="AB39" s="823"/>
      <c r="AC39" s="823"/>
      <c r="AD39" s="823"/>
      <c r="AE39" s="824"/>
      <c r="AF39" s="825"/>
      <c r="AG39" s="826"/>
      <c r="AH39" s="826"/>
      <c r="AI39" s="826"/>
      <c r="AJ39" s="827"/>
      <c r="AK39" s="873"/>
      <c r="AL39" s="869"/>
      <c r="AM39" s="869"/>
      <c r="AN39" s="869"/>
      <c r="AO39" s="869"/>
      <c r="AP39" s="869"/>
      <c r="AQ39" s="869"/>
      <c r="AR39" s="869"/>
      <c r="AS39" s="869"/>
      <c r="AT39" s="869"/>
      <c r="AU39" s="869"/>
      <c r="AV39" s="869"/>
      <c r="AW39" s="869"/>
      <c r="AX39" s="869"/>
      <c r="AY39" s="869"/>
      <c r="AZ39" s="870"/>
      <c r="BA39" s="870"/>
      <c r="BB39" s="870"/>
      <c r="BC39" s="870"/>
      <c r="BD39" s="870"/>
      <c r="BE39" s="871"/>
      <c r="BF39" s="871"/>
      <c r="BG39" s="871"/>
      <c r="BH39" s="871"/>
      <c r="BI39" s="872"/>
      <c r="BJ39" s="232"/>
      <c r="BK39" s="232"/>
      <c r="BL39" s="232"/>
      <c r="BM39" s="232"/>
      <c r="BN39" s="232"/>
      <c r="BO39" s="241"/>
      <c r="BP39" s="241"/>
      <c r="BQ39" s="238">
        <v>33</v>
      </c>
      <c r="BR39" s="239"/>
      <c r="BS39" s="812"/>
      <c r="BT39" s="813"/>
      <c r="BU39" s="813"/>
      <c r="BV39" s="813"/>
      <c r="BW39" s="813"/>
      <c r="BX39" s="813"/>
      <c r="BY39" s="813"/>
      <c r="BZ39" s="813"/>
      <c r="CA39" s="813"/>
      <c r="CB39" s="813"/>
      <c r="CC39" s="813"/>
      <c r="CD39" s="813"/>
      <c r="CE39" s="813"/>
      <c r="CF39" s="813"/>
      <c r="CG39" s="814"/>
      <c r="CH39" s="815"/>
      <c r="CI39" s="816"/>
      <c r="CJ39" s="816"/>
      <c r="CK39" s="816"/>
      <c r="CL39" s="817"/>
      <c r="CM39" s="815"/>
      <c r="CN39" s="816"/>
      <c r="CO39" s="816"/>
      <c r="CP39" s="816"/>
      <c r="CQ39" s="817"/>
      <c r="CR39" s="815"/>
      <c r="CS39" s="816"/>
      <c r="CT39" s="816"/>
      <c r="CU39" s="816"/>
      <c r="CV39" s="817"/>
      <c r="CW39" s="815"/>
      <c r="CX39" s="816"/>
      <c r="CY39" s="816"/>
      <c r="CZ39" s="816"/>
      <c r="DA39" s="817"/>
      <c r="DB39" s="815"/>
      <c r="DC39" s="816"/>
      <c r="DD39" s="816"/>
      <c r="DE39" s="816"/>
      <c r="DF39" s="817"/>
      <c r="DG39" s="815"/>
      <c r="DH39" s="816"/>
      <c r="DI39" s="816"/>
      <c r="DJ39" s="816"/>
      <c r="DK39" s="817"/>
      <c r="DL39" s="815"/>
      <c r="DM39" s="816"/>
      <c r="DN39" s="816"/>
      <c r="DO39" s="816"/>
      <c r="DP39" s="817"/>
      <c r="DQ39" s="815"/>
      <c r="DR39" s="816"/>
      <c r="DS39" s="816"/>
      <c r="DT39" s="816"/>
      <c r="DU39" s="817"/>
      <c r="DV39" s="812"/>
      <c r="DW39" s="813"/>
      <c r="DX39" s="813"/>
      <c r="DY39" s="813"/>
      <c r="DZ39" s="818"/>
      <c r="EA39" s="230"/>
    </row>
    <row r="40" spans="1:131" ht="26.25" customHeight="1" x14ac:dyDescent="0.15">
      <c r="A40" s="238">
        <v>13</v>
      </c>
      <c r="B40" s="819"/>
      <c r="C40" s="820"/>
      <c r="D40" s="820"/>
      <c r="E40" s="820"/>
      <c r="F40" s="820"/>
      <c r="G40" s="820"/>
      <c r="H40" s="820"/>
      <c r="I40" s="820"/>
      <c r="J40" s="820"/>
      <c r="K40" s="820"/>
      <c r="L40" s="820"/>
      <c r="M40" s="820"/>
      <c r="N40" s="820"/>
      <c r="O40" s="820"/>
      <c r="P40" s="821"/>
      <c r="Q40" s="822"/>
      <c r="R40" s="823"/>
      <c r="S40" s="823"/>
      <c r="T40" s="823"/>
      <c r="U40" s="823"/>
      <c r="V40" s="823"/>
      <c r="W40" s="823"/>
      <c r="X40" s="823"/>
      <c r="Y40" s="823"/>
      <c r="Z40" s="823"/>
      <c r="AA40" s="823"/>
      <c r="AB40" s="823"/>
      <c r="AC40" s="823"/>
      <c r="AD40" s="823"/>
      <c r="AE40" s="824"/>
      <c r="AF40" s="825"/>
      <c r="AG40" s="826"/>
      <c r="AH40" s="826"/>
      <c r="AI40" s="826"/>
      <c r="AJ40" s="827"/>
      <c r="AK40" s="873"/>
      <c r="AL40" s="869"/>
      <c r="AM40" s="869"/>
      <c r="AN40" s="869"/>
      <c r="AO40" s="869"/>
      <c r="AP40" s="869"/>
      <c r="AQ40" s="869"/>
      <c r="AR40" s="869"/>
      <c r="AS40" s="869"/>
      <c r="AT40" s="869"/>
      <c r="AU40" s="869"/>
      <c r="AV40" s="869"/>
      <c r="AW40" s="869"/>
      <c r="AX40" s="869"/>
      <c r="AY40" s="869"/>
      <c r="AZ40" s="870"/>
      <c r="BA40" s="870"/>
      <c r="BB40" s="870"/>
      <c r="BC40" s="870"/>
      <c r="BD40" s="870"/>
      <c r="BE40" s="871"/>
      <c r="BF40" s="871"/>
      <c r="BG40" s="871"/>
      <c r="BH40" s="871"/>
      <c r="BI40" s="872"/>
      <c r="BJ40" s="232"/>
      <c r="BK40" s="232"/>
      <c r="BL40" s="232"/>
      <c r="BM40" s="232"/>
      <c r="BN40" s="232"/>
      <c r="BO40" s="241"/>
      <c r="BP40" s="241"/>
      <c r="BQ40" s="238">
        <v>34</v>
      </c>
      <c r="BR40" s="239"/>
      <c r="BS40" s="812"/>
      <c r="BT40" s="813"/>
      <c r="BU40" s="813"/>
      <c r="BV40" s="813"/>
      <c r="BW40" s="813"/>
      <c r="BX40" s="813"/>
      <c r="BY40" s="813"/>
      <c r="BZ40" s="813"/>
      <c r="CA40" s="813"/>
      <c r="CB40" s="813"/>
      <c r="CC40" s="813"/>
      <c r="CD40" s="813"/>
      <c r="CE40" s="813"/>
      <c r="CF40" s="813"/>
      <c r="CG40" s="814"/>
      <c r="CH40" s="815"/>
      <c r="CI40" s="816"/>
      <c r="CJ40" s="816"/>
      <c r="CK40" s="816"/>
      <c r="CL40" s="817"/>
      <c r="CM40" s="815"/>
      <c r="CN40" s="816"/>
      <c r="CO40" s="816"/>
      <c r="CP40" s="816"/>
      <c r="CQ40" s="817"/>
      <c r="CR40" s="815"/>
      <c r="CS40" s="816"/>
      <c r="CT40" s="816"/>
      <c r="CU40" s="816"/>
      <c r="CV40" s="817"/>
      <c r="CW40" s="815"/>
      <c r="CX40" s="816"/>
      <c r="CY40" s="816"/>
      <c r="CZ40" s="816"/>
      <c r="DA40" s="817"/>
      <c r="DB40" s="815"/>
      <c r="DC40" s="816"/>
      <c r="DD40" s="816"/>
      <c r="DE40" s="816"/>
      <c r="DF40" s="817"/>
      <c r="DG40" s="815"/>
      <c r="DH40" s="816"/>
      <c r="DI40" s="816"/>
      <c r="DJ40" s="816"/>
      <c r="DK40" s="817"/>
      <c r="DL40" s="815"/>
      <c r="DM40" s="816"/>
      <c r="DN40" s="816"/>
      <c r="DO40" s="816"/>
      <c r="DP40" s="817"/>
      <c r="DQ40" s="815"/>
      <c r="DR40" s="816"/>
      <c r="DS40" s="816"/>
      <c r="DT40" s="816"/>
      <c r="DU40" s="817"/>
      <c r="DV40" s="812"/>
      <c r="DW40" s="813"/>
      <c r="DX40" s="813"/>
      <c r="DY40" s="813"/>
      <c r="DZ40" s="818"/>
      <c r="EA40" s="230"/>
    </row>
    <row r="41" spans="1:131" ht="26.25" customHeight="1" x14ac:dyDescent="0.15">
      <c r="A41" s="238">
        <v>14</v>
      </c>
      <c r="B41" s="819"/>
      <c r="C41" s="820"/>
      <c r="D41" s="820"/>
      <c r="E41" s="820"/>
      <c r="F41" s="820"/>
      <c r="G41" s="820"/>
      <c r="H41" s="820"/>
      <c r="I41" s="820"/>
      <c r="J41" s="820"/>
      <c r="K41" s="820"/>
      <c r="L41" s="820"/>
      <c r="M41" s="820"/>
      <c r="N41" s="820"/>
      <c r="O41" s="820"/>
      <c r="P41" s="821"/>
      <c r="Q41" s="822"/>
      <c r="R41" s="823"/>
      <c r="S41" s="823"/>
      <c r="T41" s="823"/>
      <c r="U41" s="823"/>
      <c r="V41" s="823"/>
      <c r="W41" s="823"/>
      <c r="X41" s="823"/>
      <c r="Y41" s="823"/>
      <c r="Z41" s="823"/>
      <c r="AA41" s="823"/>
      <c r="AB41" s="823"/>
      <c r="AC41" s="823"/>
      <c r="AD41" s="823"/>
      <c r="AE41" s="824"/>
      <c r="AF41" s="825"/>
      <c r="AG41" s="826"/>
      <c r="AH41" s="826"/>
      <c r="AI41" s="826"/>
      <c r="AJ41" s="827"/>
      <c r="AK41" s="873"/>
      <c r="AL41" s="869"/>
      <c r="AM41" s="869"/>
      <c r="AN41" s="869"/>
      <c r="AO41" s="869"/>
      <c r="AP41" s="869"/>
      <c r="AQ41" s="869"/>
      <c r="AR41" s="869"/>
      <c r="AS41" s="869"/>
      <c r="AT41" s="869"/>
      <c r="AU41" s="869"/>
      <c r="AV41" s="869"/>
      <c r="AW41" s="869"/>
      <c r="AX41" s="869"/>
      <c r="AY41" s="869"/>
      <c r="AZ41" s="870"/>
      <c r="BA41" s="870"/>
      <c r="BB41" s="870"/>
      <c r="BC41" s="870"/>
      <c r="BD41" s="870"/>
      <c r="BE41" s="871"/>
      <c r="BF41" s="871"/>
      <c r="BG41" s="871"/>
      <c r="BH41" s="871"/>
      <c r="BI41" s="872"/>
      <c r="BJ41" s="232"/>
      <c r="BK41" s="232"/>
      <c r="BL41" s="232"/>
      <c r="BM41" s="232"/>
      <c r="BN41" s="232"/>
      <c r="BO41" s="241"/>
      <c r="BP41" s="241"/>
      <c r="BQ41" s="238">
        <v>35</v>
      </c>
      <c r="BR41" s="239"/>
      <c r="BS41" s="812"/>
      <c r="BT41" s="813"/>
      <c r="BU41" s="813"/>
      <c r="BV41" s="813"/>
      <c r="BW41" s="813"/>
      <c r="BX41" s="813"/>
      <c r="BY41" s="813"/>
      <c r="BZ41" s="813"/>
      <c r="CA41" s="813"/>
      <c r="CB41" s="813"/>
      <c r="CC41" s="813"/>
      <c r="CD41" s="813"/>
      <c r="CE41" s="813"/>
      <c r="CF41" s="813"/>
      <c r="CG41" s="814"/>
      <c r="CH41" s="815"/>
      <c r="CI41" s="816"/>
      <c r="CJ41" s="816"/>
      <c r="CK41" s="816"/>
      <c r="CL41" s="817"/>
      <c r="CM41" s="815"/>
      <c r="CN41" s="816"/>
      <c r="CO41" s="816"/>
      <c r="CP41" s="816"/>
      <c r="CQ41" s="817"/>
      <c r="CR41" s="815"/>
      <c r="CS41" s="816"/>
      <c r="CT41" s="816"/>
      <c r="CU41" s="816"/>
      <c r="CV41" s="817"/>
      <c r="CW41" s="815"/>
      <c r="CX41" s="816"/>
      <c r="CY41" s="816"/>
      <c r="CZ41" s="816"/>
      <c r="DA41" s="817"/>
      <c r="DB41" s="815"/>
      <c r="DC41" s="816"/>
      <c r="DD41" s="816"/>
      <c r="DE41" s="816"/>
      <c r="DF41" s="817"/>
      <c r="DG41" s="815"/>
      <c r="DH41" s="816"/>
      <c r="DI41" s="816"/>
      <c r="DJ41" s="816"/>
      <c r="DK41" s="817"/>
      <c r="DL41" s="815"/>
      <c r="DM41" s="816"/>
      <c r="DN41" s="816"/>
      <c r="DO41" s="816"/>
      <c r="DP41" s="817"/>
      <c r="DQ41" s="815"/>
      <c r="DR41" s="816"/>
      <c r="DS41" s="816"/>
      <c r="DT41" s="816"/>
      <c r="DU41" s="817"/>
      <c r="DV41" s="812"/>
      <c r="DW41" s="813"/>
      <c r="DX41" s="813"/>
      <c r="DY41" s="813"/>
      <c r="DZ41" s="818"/>
      <c r="EA41" s="230"/>
    </row>
    <row r="42" spans="1:131" ht="26.25" customHeight="1" x14ac:dyDescent="0.15">
      <c r="A42" s="238">
        <v>15</v>
      </c>
      <c r="B42" s="819"/>
      <c r="C42" s="820"/>
      <c r="D42" s="820"/>
      <c r="E42" s="820"/>
      <c r="F42" s="820"/>
      <c r="G42" s="820"/>
      <c r="H42" s="820"/>
      <c r="I42" s="820"/>
      <c r="J42" s="820"/>
      <c r="K42" s="820"/>
      <c r="L42" s="820"/>
      <c r="M42" s="820"/>
      <c r="N42" s="820"/>
      <c r="O42" s="820"/>
      <c r="P42" s="821"/>
      <c r="Q42" s="822"/>
      <c r="R42" s="823"/>
      <c r="S42" s="823"/>
      <c r="T42" s="823"/>
      <c r="U42" s="823"/>
      <c r="V42" s="823"/>
      <c r="W42" s="823"/>
      <c r="X42" s="823"/>
      <c r="Y42" s="823"/>
      <c r="Z42" s="823"/>
      <c r="AA42" s="823"/>
      <c r="AB42" s="823"/>
      <c r="AC42" s="823"/>
      <c r="AD42" s="823"/>
      <c r="AE42" s="824"/>
      <c r="AF42" s="825"/>
      <c r="AG42" s="826"/>
      <c r="AH42" s="826"/>
      <c r="AI42" s="826"/>
      <c r="AJ42" s="827"/>
      <c r="AK42" s="873"/>
      <c r="AL42" s="869"/>
      <c r="AM42" s="869"/>
      <c r="AN42" s="869"/>
      <c r="AO42" s="869"/>
      <c r="AP42" s="869"/>
      <c r="AQ42" s="869"/>
      <c r="AR42" s="869"/>
      <c r="AS42" s="869"/>
      <c r="AT42" s="869"/>
      <c r="AU42" s="869"/>
      <c r="AV42" s="869"/>
      <c r="AW42" s="869"/>
      <c r="AX42" s="869"/>
      <c r="AY42" s="869"/>
      <c r="AZ42" s="870"/>
      <c r="BA42" s="870"/>
      <c r="BB42" s="870"/>
      <c r="BC42" s="870"/>
      <c r="BD42" s="870"/>
      <c r="BE42" s="871"/>
      <c r="BF42" s="871"/>
      <c r="BG42" s="871"/>
      <c r="BH42" s="871"/>
      <c r="BI42" s="872"/>
      <c r="BJ42" s="232"/>
      <c r="BK42" s="232"/>
      <c r="BL42" s="232"/>
      <c r="BM42" s="232"/>
      <c r="BN42" s="232"/>
      <c r="BO42" s="241"/>
      <c r="BP42" s="241"/>
      <c r="BQ42" s="238">
        <v>36</v>
      </c>
      <c r="BR42" s="239"/>
      <c r="BS42" s="812"/>
      <c r="BT42" s="813"/>
      <c r="BU42" s="813"/>
      <c r="BV42" s="813"/>
      <c r="BW42" s="813"/>
      <c r="BX42" s="813"/>
      <c r="BY42" s="813"/>
      <c r="BZ42" s="813"/>
      <c r="CA42" s="813"/>
      <c r="CB42" s="813"/>
      <c r="CC42" s="813"/>
      <c r="CD42" s="813"/>
      <c r="CE42" s="813"/>
      <c r="CF42" s="813"/>
      <c r="CG42" s="814"/>
      <c r="CH42" s="815"/>
      <c r="CI42" s="816"/>
      <c r="CJ42" s="816"/>
      <c r="CK42" s="816"/>
      <c r="CL42" s="817"/>
      <c r="CM42" s="815"/>
      <c r="CN42" s="816"/>
      <c r="CO42" s="816"/>
      <c r="CP42" s="816"/>
      <c r="CQ42" s="817"/>
      <c r="CR42" s="815"/>
      <c r="CS42" s="816"/>
      <c r="CT42" s="816"/>
      <c r="CU42" s="816"/>
      <c r="CV42" s="817"/>
      <c r="CW42" s="815"/>
      <c r="CX42" s="816"/>
      <c r="CY42" s="816"/>
      <c r="CZ42" s="816"/>
      <c r="DA42" s="817"/>
      <c r="DB42" s="815"/>
      <c r="DC42" s="816"/>
      <c r="DD42" s="816"/>
      <c r="DE42" s="816"/>
      <c r="DF42" s="817"/>
      <c r="DG42" s="815"/>
      <c r="DH42" s="816"/>
      <c r="DI42" s="816"/>
      <c r="DJ42" s="816"/>
      <c r="DK42" s="817"/>
      <c r="DL42" s="815"/>
      <c r="DM42" s="816"/>
      <c r="DN42" s="816"/>
      <c r="DO42" s="816"/>
      <c r="DP42" s="817"/>
      <c r="DQ42" s="815"/>
      <c r="DR42" s="816"/>
      <c r="DS42" s="816"/>
      <c r="DT42" s="816"/>
      <c r="DU42" s="817"/>
      <c r="DV42" s="812"/>
      <c r="DW42" s="813"/>
      <c r="DX42" s="813"/>
      <c r="DY42" s="813"/>
      <c r="DZ42" s="818"/>
      <c r="EA42" s="230"/>
    </row>
    <row r="43" spans="1:131" ht="26.25" customHeight="1" x14ac:dyDescent="0.15">
      <c r="A43" s="238">
        <v>16</v>
      </c>
      <c r="B43" s="819"/>
      <c r="C43" s="820"/>
      <c r="D43" s="820"/>
      <c r="E43" s="820"/>
      <c r="F43" s="820"/>
      <c r="G43" s="820"/>
      <c r="H43" s="820"/>
      <c r="I43" s="820"/>
      <c r="J43" s="820"/>
      <c r="K43" s="820"/>
      <c r="L43" s="820"/>
      <c r="M43" s="820"/>
      <c r="N43" s="820"/>
      <c r="O43" s="820"/>
      <c r="P43" s="821"/>
      <c r="Q43" s="822"/>
      <c r="R43" s="823"/>
      <c r="S43" s="823"/>
      <c r="T43" s="823"/>
      <c r="U43" s="823"/>
      <c r="V43" s="823"/>
      <c r="W43" s="823"/>
      <c r="X43" s="823"/>
      <c r="Y43" s="823"/>
      <c r="Z43" s="823"/>
      <c r="AA43" s="823"/>
      <c r="AB43" s="823"/>
      <c r="AC43" s="823"/>
      <c r="AD43" s="823"/>
      <c r="AE43" s="824"/>
      <c r="AF43" s="825"/>
      <c r="AG43" s="826"/>
      <c r="AH43" s="826"/>
      <c r="AI43" s="826"/>
      <c r="AJ43" s="827"/>
      <c r="AK43" s="873"/>
      <c r="AL43" s="869"/>
      <c r="AM43" s="869"/>
      <c r="AN43" s="869"/>
      <c r="AO43" s="869"/>
      <c r="AP43" s="869"/>
      <c r="AQ43" s="869"/>
      <c r="AR43" s="869"/>
      <c r="AS43" s="869"/>
      <c r="AT43" s="869"/>
      <c r="AU43" s="869"/>
      <c r="AV43" s="869"/>
      <c r="AW43" s="869"/>
      <c r="AX43" s="869"/>
      <c r="AY43" s="869"/>
      <c r="AZ43" s="870"/>
      <c r="BA43" s="870"/>
      <c r="BB43" s="870"/>
      <c r="BC43" s="870"/>
      <c r="BD43" s="870"/>
      <c r="BE43" s="871"/>
      <c r="BF43" s="871"/>
      <c r="BG43" s="871"/>
      <c r="BH43" s="871"/>
      <c r="BI43" s="872"/>
      <c r="BJ43" s="232"/>
      <c r="BK43" s="232"/>
      <c r="BL43" s="232"/>
      <c r="BM43" s="232"/>
      <c r="BN43" s="232"/>
      <c r="BO43" s="241"/>
      <c r="BP43" s="241"/>
      <c r="BQ43" s="238">
        <v>37</v>
      </c>
      <c r="BR43" s="239"/>
      <c r="BS43" s="812"/>
      <c r="BT43" s="813"/>
      <c r="BU43" s="813"/>
      <c r="BV43" s="813"/>
      <c r="BW43" s="813"/>
      <c r="BX43" s="813"/>
      <c r="BY43" s="813"/>
      <c r="BZ43" s="813"/>
      <c r="CA43" s="813"/>
      <c r="CB43" s="813"/>
      <c r="CC43" s="813"/>
      <c r="CD43" s="813"/>
      <c r="CE43" s="813"/>
      <c r="CF43" s="813"/>
      <c r="CG43" s="814"/>
      <c r="CH43" s="815"/>
      <c r="CI43" s="816"/>
      <c r="CJ43" s="816"/>
      <c r="CK43" s="816"/>
      <c r="CL43" s="817"/>
      <c r="CM43" s="815"/>
      <c r="CN43" s="816"/>
      <c r="CO43" s="816"/>
      <c r="CP43" s="816"/>
      <c r="CQ43" s="817"/>
      <c r="CR43" s="815"/>
      <c r="CS43" s="816"/>
      <c r="CT43" s="816"/>
      <c r="CU43" s="816"/>
      <c r="CV43" s="817"/>
      <c r="CW43" s="815"/>
      <c r="CX43" s="816"/>
      <c r="CY43" s="816"/>
      <c r="CZ43" s="816"/>
      <c r="DA43" s="817"/>
      <c r="DB43" s="815"/>
      <c r="DC43" s="816"/>
      <c r="DD43" s="816"/>
      <c r="DE43" s="816"/>
      <c r="DF43" s="817"/>
      <c r="DG43" s="815"/>
      <c r="DH43" s="816"/>
      <c r="DI43" s="816"/>
      <c r="DJ43" s="816"/>
      <c r="DK43" s="817"/>
      <c r="DL43" s="815"/>
      <c r="DM43" s="816"/>
      <c r="DN43" s="816"/>
      <c r="DO43" s="816"/>
      <c r="DP43" s="817"/>
      <c r="DQ43" s="815"/>
      <c r="DR43" s="816"/>
      <c r="DS43" s="816"/>
      <c r="DT43" s="816"/>
      <c r="DU43" s="817"/>
      <c r="DV43" s="812"/>
      <c r="DW43" s="813"/>
      <c r="DX43" s="813"/>
      <c r="DY43" s="813"/>
      <c r="DZ43" s="818"/>
      <c r="EA43" s="230"/>
    </row>
    <row r="44" spans="1:131" ht="26.25" customHeight="1" x14ac:dyDescent="0.15">
      <c r="A44" s="238">
        <v>17</v>
      </c>
      <c r="B44" s="819"/>
      <c r="C44" s="820"/>
      <c r="D44" s="820"/>
      <c r="E44" s="820"/>
      <c r="F44" s="820"/>
      <c r="G44" s="820"/>
      <c r="H44" s="820"/>
      <c r="I44" s="820"/>
      <c r="J44" s="820"/>
      <c r="K44" s="820"/>
      <c r="L44" s="820"/>
      <c r="M44" s="820"/>
      <c r="N44" s="820"/>
      <c r="O44" s="820"/>
      <c r="P44" s="821"/>
      <c r="Q44" s="822"/>
      <c r="R44" s="823"/>
      <c r="S44" s="823"/>
      <c r="T44" s="823"/>
      <c r="U44" s="823"/>
      <c r="V44" s="823"/>
      <c r="W44" s="823"/>
      <c r="X44" s="823"/>
      <c r="Y44" s="823"/>
      <c r="Z44" s="823"/>
      <c r="AA44" s="823"/>
      <c r="AB44" s="823"/>
      <c r="AC44" s="823"/>
      <c r="AD44" s="823"/>
      <c r="AE44" s="824"/>
      <c r="AF44" s="825"/>
      <c r="AG44" s="826"/>
      <c r="AH44" s="826"/>
      <c r="AI44" s="826"/>
      <c r="AJ44" s="827"/>
      <c r="AK44" s="873"/>
      <c r="AL44" s="869"/>
      <c r="AM44" s="869"/>
      <c r="AN44" s="869"/>
      <c r="AO44" s="869"/>
      <c r="AP44" s="869"/>
      <c r="AQ44" s="869"/>
      <c r="AR44" s="869"/>
      <c r="AS44" s="869"/>
      <c r="AT44" s="869"/>
      <c r="AU44" s="869"/>
      <c r="AV44" s="869"/>
      <c r="AW44" s="869"/>
      <c r="AX44" s="869"/>
      <c r="AY44" s="869"/>
      <c r="AZ44" s="870"/>
      <c r="BA44" s="870"/>
      <c r="BB44" s="870"/>
      <c r="BC44" s="870"/>
      <c r="BD44" s="870"/>
      <c r="BE44" s="871"/>
      <c r="BF44" s="871"/>
      <c r="BG44" s="871"/>
      <c r="BH44" s="871"/>
      <c r="BI44" s="872"/>
      <c r="BJ44" s="232"/>
      <c r="BK44" s="232"/>
      <c r="BL44" s="232"/>
      <c r="BM44" s="232"/>
      <c r="BN44" s="232"/>
      <c r="BO44" s="241"/>
      <c r="BP44" s="241"/>
      <c r="BQ44" s="238">
        <v>38</v>
      </c>
      <c r="BR44" s="239"/>
      <c r="BS44" s="812"/>
      <c r="BT44" s="813"/>
      <c r="BU44" s="813"/>
      <c r="BV44" s="813"/>
      <c r="BW44" s="813"/>
      <c r="BX44" s="813"/>
      <c r="BY44" s="813"/>
      <c r="BZ44" s="813"/>
      <c r="CA44" s="813"/>
      <c r="CB44" s="813"/>
      <c r="CC44" s="813"/>
      <c r="CD44" s="813"/>
      <c r="CE44" s="813"/>
      <c r="CF44" s="813"/>
      <c r="CG44" s="814"/>
      <c r="CH44" s="815"/>
      <c r="CI44" s="816"/>
      <c r="CJ44" s="816"/>
      <c r="CK44" s="816"/>
      <c r="CL44" s="817"/>
      <c r="CM44" s="815"/>
      <c r="CN44" s="816"/>
      <c r="CO44" s="816"/>
      <c r="CP44" s="816"/>
      <c r="CQ44" s="817"/>
      <c r="CR44" s="815"/>
      <c r="CS44" s="816"/>
      <c r="CT44" s="816"/>
      <c r="CU44" s="816"/>
      <c r="CV44" s="817"/>
      <c r="CW44" s="815"/>
      <c r="CX44" s="816"/>
      <c r="CY44" s="816"/>
      <c r="CZ44" s="816"/>
      <c r="DA44" s="817"/>
      <c r="DB44" s="815"/>
      <c r="DC44" s="816"/>
      <c r="DD44" s="816"/>
      <c r="DE44" s="816"/>
      <c r="DF44" s="817"/>
      <c r="DG44" s="815"/>
      <c r="DH44" s="816"/>
      <c r="DI44" s="816"/>
      <c r="DJ44" s="816"/>
      <c r="DK44" s="817"/>
      <c r="DL44" s="815"/>
      <c r="DM44" s="816"/>
      <c r="DN44" s="816"/>
      <c r="DO44" s="816"/>
      <c r="DP44" s="817"/>
      <c r="DQ44" s="815"/>
      <c r="DR44" s="816"/>
      <c r="DS44" s="816"/>
      <c r="DT44" s="816"/>
      <c r="DU44" s="817"/>
      <c r="DV44" s="812"/>
      <c r="DW44" s="813"/>
      <c r="DX44" s="813"/>
      <c r="DY44" s="813"/>
      <c r="DZ44" s="818"/>
      <c r="EA44" s="230"/>
    </row>
    <row r="45" spans="1:131" ht="26.25" customHeight="1" x14ac:dyDescent="0.15">
      <c r="A45" s="238">
        <v>18</v>
      </c>
      <c r="B45" s="819"/>
      <c r="C45" s="820"/>
      <c r="D45" s="820"/>
      <c r="E45" s="820"/>
      <c r="F45" s="820"/>
      <c r="G45" s="820"/>
      <c r="H45" s="820"/>
      <c r="I45" s="820"/>
      <c r="J45" s="820"/>
      <c r="K45" s="820"/>
      <c r="L45" s="820"/>
      <c r="M45" s="820"/>
      <c r="N45" s="820"/>
      <c r="O45" s="820"/>
      <c r="P45" s="821"/>
      <c r="Q45" s="822"/>
      <c r="R45" s="823"/>
      <c r="S45" s="823"/>
      <c r="T45" s="823"/>
      <c r="U45" s="823"/>
      <c r="V45" s="823"/>
      <c r="W45" s="823"/>
      <c r="X45" s="823"/>
      <c r="Y45" s="823"/>
      <c r="Z45" s="823"/>
      <c r="AA45" s="823"/>
      <c r="AB45" s="823"/>
      <c r="AC45" s="823"/>
      <c r="AD45" s="823"/>
      <c r="AE45" s="824"/>
      <c r="AF45" s="825"/>
      <c r="AG45" s="826"/>
      <c r="AH45" s="826"/>
      <c r="AI45" s="826"/>
      <c r="AJ45" s="827"/>
      <c r="AK45" s="873"/>
      <c r="AL45" s="869"/>
      <c r="AM45" s="869"/>
      <c r="AN45" s="869"/>
      <c r="AO45" s="869"/>
      <c r="AP45" s="869"/>
      <c r="AQ45" s="869"/>
      <c r="AR45" s="869"/>
      <c r="AS45" s="869"/>
      <c r="AT45" s="869"/>
      <c r="AU45" s="869"/>
      <c r="AV45" s="869"/>
      <c r="AW45" s="869"/>
      <c r="AX45" s="869"/>
      <c r="AY45" s="869"/>
      <c r="AZ45" s="870"/>
      <c r="BA45" s="870"/>
      <c r="BB45" s="870"/>
      <c r="BC45" s="870"/>
      <c r="BD45" s="870"/>
      <c r="BE45" s="871"/>
      <c r="BF45" s="871"/>
      <c r="BG45" s="871"/>
      <c r="BH45" s="871"/>
      <c r="BI45" s="872"/>
      <c r="BJ45" s="232"/>
      <c r="BK45" s="232"/>
      <c r="BL45" s="232"/>
      <c r="BM45" s="232"/>
      <c r="BN45" s="232"/>
      <c r="BO45" s="241"/>
      <c r="BP45" s="241"/>
      <c r="BQ45" s="238">
        <v>39</v>
      </c>
      <c r="BR45" s="239"/>
      <c r="BS45" s="812"/>
      <c r="BT45" s="813"/>
      <c r="BU45" s="813"/>
      <c r="BV45" s="813"/>
      <c r="BW45" s="813"/>
      <c r="BX45" s="813"/>
      <c r="BY45" s="813"/>
      <c r="BZ45" s="813"/>
      <c r="CA45" s="813"/>
      <c r="CB45" s="813"/>
      <c r="CC45" s="813"/>
      <c r="CD45" s="813"/>
      <c r="CE45" s="813"/>
      <c r="CF45" s="813"/>
      <c r="CG45" s="814"/>
      <c r="CH45" s="815"/>
      <c r="CI45" s="816"/>
      <c r="CJ45" s="816"/>
      <c r="CK45" s="816"/>
      <c r="CL45" s="817"/>
      <c r="CM45" s="815"/>
      <c r="CN45" s="816"/>
      <c r="CO45" s="816"/>
      <c r="CP45" s="816"/>
      <c r="CQ45" s="817"/>
      <c r="CR45" s="815"/>
      <c r="CS45" s="816"/>
      <c r="CT45" s="816"/>
      <c r="CU45" s="816"/>
      <c r="CV45" s="817"/>
      <c r="CW45" s="815"/>
      <c r="CX45" s="816"/>
      <c r="CY45" s="816"/>
      <c r="CZ45" s="816"/>
      <c r="DA45" s="817"/>
      <c r="DB45" s="815"/>
      <c r="DC45" s="816"/>
      <c r="DD45" s="816"/>
      <c r="DE45" s="816"/>
      <c r="DF45" s="817"/>
      <c r="DG45" s="815"/>
      <c r="DH45" s="816"/>
      <c r="DI45" s="816"/>
      <c r="DJ45" s="816"/>
      <c r="DK45" s="817"/>
      <c r="DL45" s="815"/>
      <c r="DM45" s="816"/>
      <c r="DN45" s="816"/>
      <c r="DO45" s="816"/>
      <c r="DP45" s="817"/>
      <c r="DQ45" s="815"/>
      <c r="DR45" s="816"/>
      <c r="DS45" s="816"/>
      <c r="DT45" s="816"/>
      <c r="DU45" s="817"/>
      <c r="DV45" s="812"/>
      <c r="DW45" s="813"/>
      <c r="DX45" s="813"/>
      <c r="DY45" s="813"/>
      <c r="DZ45" s="818"/>
      <c r="EA45" s="230"/>
    </row>
    <row r="46" spans="1:131" ht="26.25" customHeight="1" x14ac:dyDescent="0.15">
      <c r="A46" s="238">
        <v>19</v>
      </c>
      <c r="B46" s="819"/>
      <c r="C46" s="820"/>
      <c r="D46" s="820"/>
      <c r="E46" s="820"/>
      <c r="F46" s="820"/>
      <c r="G46" s="820"/>
      <c r="H46" s="820"/>
      <c r="I46" s="820"/>
      <c r="J46" s="820"/>
      <c r="K46" s="820"/>
      <c r="L46" s="820"/>
      <c r="M46" s="820"/>
      <c r="N46" s="820"/>
      <c r="O46" s="820"/>
      <c r="P46" s="821"/>
      <c r="Q46" s="822"/>
      <c r="R46" s="823"/>
      <c r="S46" s="823"/>
      <c r="T46" s="823"/>
      <c r="U46" s="823"/>
      <c r="V46" s="823"/>
      <c r="W46" s="823"/>
      <c r="X46" s="823"/>
      <c r="Y46" s="823"/>
      <c r="Z46" s="823"/>
      <c r="AA46" s="823"/>
      <c r="AB46" s="823"/>
      <c r="AC46" s="823"/>
      <c r="AD46" s="823"/>
      <c r="AE46" s="824"/>
      <c r="AF46" s="825"/>
      <c r="AG46" s="826"/>
      <c r="AH46" s="826"/>
      <c r="AI46" s="826"/>
      <c r="AJ46" s="827"/>
      <c r="AK46" s="873"/>
      <c r="AL46" s="869"/>
      <c r="AM46" s="869"/>
      <c r="AN46" s="869"/>
      <c r="AO46" s="869"/>
      <c r="AP46" s="869"/>
      <c r="AQ46" s="869"/>
      <c r="AR46" s="869"/>
      <c r="AS46" s="869"/>
      <c r="AT46" s="869"/>
      <c r="AU46" s="869"/>
      <c r="AV46" s="869"/>
      <c r="AW46" s="869"/>
      <c r="AX46" s="869"/>
      <c r="AY46" s="869"/>
      <c r="AZ46" s="870"/>
      <c r="BA46" s="870"/>
      <c r="BB46" s="870"/>
      <c r="BC46" s="870"/>
      <c r="BD46" s="870"/>
      <c r="BE46" s="871"/>
      <c r="BF46" s="871"/>
      <c r="BG46" s="871"/>
      <c r="BH46" s="871"/>
      <c r="BI46" s="872"/>
      <c r="BJ46" s="232"/>
      <c r="BK46" s="232"/>
      <c r="BL46" s="232"/>
      <c r="BM46" s="232"/>
      <c r="BN46" s="232"/>
      <c r="BO46" s="241"/>
      <c r="BP46" s="241"/>
      <c r="BQ46" s="238">
        <v>40</v>
      </c>
      <c r="BR46" s="239"/>
      <c r="BS46" s="812"/>
      <c r="BT46" s="813"/>
      <c r="BU46" s="813"/>
      <c r="BV46" s="813"/>
      <c r="BW46" s="813"/>
      <c r="BX46" s="813"/>
      <c r="BY46" s="813"/>
      <c r="BZ46" s="813"/>
      <c r="CA46" s="813"/>
      <c r="CB46" s="813"/>
      <c r="CC46" s="813"/>
      <c r="CD46" s="813"/>
      <c r="CE46" s="813"/>
      <c r="CF46" s="813"/>
      <c r="CG46" s="814"/>
      <c r="CH46" s="815"/>
      <c r="CI46" s="816"/>
      <c r="CJ46" s="816"/>
      <c r="CK46" s="816"/>
      <c r="CL46" s="817"/>
      <c r="CM46" s="815"/>
      <c r="CN46" s="816"/>
      <c r="CO46" s="816"/>
      <c r="CP46" s="816"/>
      <c r="CQ46" s="817"/>
      <c r="CR46" s="815"/>
      <c r="CS46" s="816"/>
      <c r="CT46" s="816"/>
      <c r="CU46" s="816"/>
      <c r="CV46" s="817"/>
      <c r="CW46" s="815"/>
      <c r="CX46" s="816"/>
      <c r="CY46" s="816"/>
      <c r="CZ46" s="816"/>
      <c r="DA46" s="817"/>
      <c r="DB46" s="815"/>
      <c r="DC46" s="816"/>
      <c r="DD46" s="816"/>
      <c r="DE46" s="816"/>
      <c r="DF46" s="817"/>
      <c r="DG46" s="815"/>
      <c r="DH46" s="816"/>
      <c r="DI46" s="816"/>
      <c r="DJ46" s="816"/>
      <c r="DK46" s="817"/>
      <c r="DL46" s="815"/>
      <c r="DM46" s="816"/>
      <c r="DN46" s="816"/>
      <c r="DO46" s="816"/>
      <c r="DP46" s="817"/>
      <c r="DQ46" s="815"/>
      <c r="DR46" s="816"/>
      <c r="DS46" s="816"/>
      <c r="DT46" s="816"/>
      <c r="DU46" s="817"/>
      <c r="DV46" s="812"/>
      <c r="DW46" s="813"/>
      <c r="DX46" s="813"/>
      <c r="DY46" s="813"/>
      <c r="DZ46" s="818"/>
      <c r="EA46" s="230"/>
    </row>
    <row r="47" spans="1:131" ht="26.25" customHeight="1" x14ac:dyDescent="0.15">
      <c r="A47" s="238">
        <v>20</v>
      </c>
      <c r="B47" s="819"/>
      <c r="C47" s="820"/>
      <c r="D47" s="820"/>
      <c r="E47" s="820"/>
      <c r="F47" s="820"/>
      <c r="G47" s="820"/>
      <c r="H47" s="820"/>
      <c r="I47" s="820"/>
      <c r="J47" s="820"/>
      <c r="K47" s="820"/>
      <c r="L47" s="820"/>
      <c r="M47" s="820"/>
      <c r="N47" s="820"/>
      <c r="O47" s="820"/>
      <c r="P47" s="821"/>
      <c r="Q47" s="822"/>
      <c r="R47" s="823"/>
      <c r="S47" s="823"/>
      <c r="T47" s="823"/>
      <c r="U47" s="823"/>
      <c r="V47" s="823"/>
      <c r="W47" s="823"/>
      <c r="X47" s="823"/>
      <c r="Y47" s="823"/>
      <c r="Z47" s="823"/>
      <c r="AA47" s="823"/>
      <c r="AB47" s="823"/>
      <c r="AC47" s="823"/>
      <c r="AD47" s="823"/>
      <c r="AE47" s="824"/>
      <c r="AF47" s="825"/>
      <c r="AG47" s="826"/>
      <c r="AH47" s="826"/>
      <c r="AI47" s="826"/>
      <c r="AJ47" s="827"/>
      <c r="AK47" s="873"/>
      <c r="AL47" s="869"/>
      <c r="AM47" s="869"/>
      <c r="AN47" s="869"/>
      <c r="AO47" s="869"/>
      <c r="AP47" s="869"/>
      <c r="AQ47" s="869"/>
      <c r="AR47" s="869"/>
      <c r="AS47" s="869"/>
      <c r="AT47" s="869"/>
      <c r="AU47" s="869"/>
      <c r="AV47" s="869"/>
      <c r="AW47" s="869"/>
      <c r="AX47" s="869"/>
      <c r="AY47" s="869"/>
      <c r="AZ47" s="870"/>
      <c r="BA47" s="870"/>
      <c r="BB47" s="870"/>
      <c r="BC47" s="870"/>
      <c r="BD47" s="870"/>
      <c r="BE47" s="871"/>
      <c r="BF47" s="871"/>
      <c r="BG47" s="871"/>
      <c r="BH47" s="871"/>
      <c r="BI47" s="872"/>
      <c r="BJ47" s="232"/>
      <c r="BK47" s="232"/>
      <c r="BL47" s="232"/>
      <c r="BM47" s="232"/>
      <c r="BN47" s="232"/>
      <c r="BO47" s="241"/>
      <c r="BP47" s="241"/>
      <c r="BQ47" s="238">
        <v>41</v>
      </c>
      <c r="BR47" s="239"/>
      <c r="BS47" s="812"/>
      <c r="BT47" s="813"/>
      <c r="BU47" s="813"/>
      <c r="BV47" s="813"/>
      <c r="BW47" s="813"/>
      <c r="BX47" s="813"/>
      <c r="BY47" s="813"/>
      <c r="BZ47" s="813"/>
      <c r="CA47" s="813"/>
      <c r="CB47" s="813"/>
      <c r="CC47" s="813"/>
      <c r="CD47" s="813"/>
      <c r="CE47" s="813"/>
      <c r="CF47" s="813"/>
      <c r="CG47" s="814"/>
      <c r="CH47" s="815"/>
      <c r="CI47" s="816"/>
      <c r="CJ47" s="816"/>
      <c r="CK47" s="816"/>
      <c r="CL47" s="817"/>
      <c r="CM47" s="815"/>
      <c r="CN47" s="816"/>
      <c r="CO47" s="816"/>
      <c r="CP47" s="816"/>
      <c r="CQ47" s="817"/>
      <c r="CR47" s="815"/>
      <c r="CS47" s="816"/>
      <c r="CT47" s="816"/>
      <c r="CU47" s="816"/>
      <c r="CV47" s="817"/>
      <c r="CW47" s="815"/>
      <c r="CX47" s="816"/>
      <c r="CY47" s="816"/>
      <c r="CZ47" s="816"/>
      <c r="DA47" s="817"/>
      <c r="DB47" s="815"/>
      <c r="DC47" s="816"/>
      <c r="DD47" s="816"/>
      <c r="DE47" s="816"/>
      <c r="DF47" s="817"/>
      <c r="DG47" s="815"/>
      <c r="DH47" s="816"/>
      <c r="DI47" s="816"/>
      <c r="DJ47" s="816"/>
      <c r="DK47" s="817"/>
      <c r="DL47" s="815"/>
      <c r="DM47" s="816"/>
      <c r="DN47" s="816"/>
      <c r="DO47" s="816"/>
      <c r="DP47" s="817"/>
      <c r="DQ47" s="815"/>
      <c r="DR47" s="816"/>
      <c r="DS47" s="816"/>
      <c r="DT47" s="816"/>
      <c r="DU47" s="817"/>
      <c r="DV47" s="812"/>
      <c r="DW47" s="813"/>
      <c r="DX47" s="813"/>
      <c r="DY47" s="813"/>
      <c r="DZ47" s="818"/>
      <c r="EA47" s="230"/>
    </row>
    <row r="48" spans="1:131" ht="26.25" customHeight="1" x14ac:dyDescent="0.15">
      <c r="A48" s="238">
        <v>21</v>
      </c>
      <c r="B48" s="819"/>
      <c r="C48" s="820"/>
      <c r="D48" s="820"/>
      <c r="E48" s="820"/>
      <c r="F48" s="820"/>
      <c r="G48" s="820"/>
      <c r="H48" s="820"/>
      <c r="I48" s="820"/>
      <c r="J48" s="820"/>
      <c r="K48" s="820"/>
      <c r="L48" s="820"/>
      <c r="M48" s="820"/>
      <c r="N48" s="820"/>
      <c r="O48" s="820"/>
      <c r="P48" s="821"/>
      <c r="Q48" s="822"/>
      <c r="R48" s="823"/>
      <c r="S48" s="823"/>
      <c r="T48" s="823"/>
      <c r="U48" s="823"/>
      <c r="V48" s="823"/>
      <c r="W48" s="823"/>
      <c r="X48" s="823"/>
      <c r="Y48" s="823"/>
      <c r="Z48" s="823"/>
      <c r="AA48" s="823"/>
      <c r="AB48" s="823"/>
      <c r="AC48" s="823"/>
      <c r="AD48" s="823"/>
      <c r="AE48" s="824"/>
      <c r="AF48" s="825"/>
      <c r="AG48" s="826"/>
      <c r="AH48" s="826"/>
      <c r="AI48" s="826"/>
      <c r="AJ48" s="827"/>
      <c r="AK48" s="873"/>
      <c r="AL48" s="869"/>
      <c r="AM48" s="869"/>
      <c r="AN48" s="869"/>
      <c r="AO48" s="869"/>
      <c r="AP48" s="869"/>
      <c r="AQ48" s="869"/>
      <c r="AR48" s="869"/>
      <c r="AS48" s="869"/>
      <c r="AT48" s="869"/>
      <c r="AU48" s="869"/>
      <c r="AV48" s="869"/>
      <c r="AW48" s="869"/>
      <c r="AX48" s="869"/>
      <c r="AY48" s="869"/>
      <c r="AZ48" s="870"/>
      <c r="BA48" s="870"/>
      <c r="BB48" s="870"/>
      <c r="BC48" s="870"/>
      <c r="BD48" s="870"/>
      <c r="BE48" s="871"/>
      <c r="BF48" s="871"/>
      <c r="BG48" s="871"/>
      <c r="BH48" s="871"/>
      <c r="BI48" s="872"/>
      <c r="BJ48" s="232"/>
      <c r="BK48" s="232"/>
      <c r="BL48" s="232"/>
      <c r="BM48" s="232"/>
      <c r="BN48" s="232"/>
      <c r="BO48" s="241"/>
      <c r="BP48" s="241"/>
      <c r="BQ48" s="238">
        <v>42</v>
      </c>
      <c r="BR48" s="239"/>
      <c r="BS48" s="812"/>
      <c r="BT48" s="813"/>
      <c r="BU48" s="813"/>
      <c r="BV48" s="813"/>
      <c r="BW48" s="813"/>
      <c r="BX48" s="813"/>
      <c r="BY48" s="813"/>
      <c r="BZ48" s="813"/>
      <c r="CA48" s="813"/>
      <c r="CB48" s="813"/>
      <c r="CC48" s="813"/>
      <c r="CD48" s="813"/>
      <c r="CE48" s="813"/>
      <c r="CF48" s="813"/>
      <c r="CG48" s="814"/>
      <c r="CH48" s="815"/>
      <c r="CI48" s="816"/>
      <c r="CJ48" s="816"/>
      <c r="CK48" s="816"/>
      <c r="CL48" s="817"/>
      <c r="CM48" s="815"/>
      <c r="CN48" s="816"/>
      <c r="CO48" s="816"/>
      <c r="CP48" s="816"/>
      <c r="CQ48" s="817"/>
      <c r="CR48" s="815"/>
      <c r="CS48" s="816"/>
      <c r="CT48" s="816"/>
      <c r="CU48" s="816"/>
      <c r="CV48" s="817"/>
      <c r="CW48" s="815"/>
      <c r="CX48" s="816"/>
      <c r="CY48" s="816"/>
      <c r="CZ48" s="816"/>
      <c r="DA48" s="817"/>
      <c r="DB48" s="815"/>
      <c r="DC48" s="816"/>
      <c r="DD48" s="816"/>
      <c r="DE48" s="816"/>
      <c r="DF48" s="817"/>
      <c r="DG48" s="815"/>
      <c r="DH48" s="816"/>
      <c r="DI48" s="816"/>
      <c r="DJ48" s="816"/>
      <c r="DK48" s="817"/>
      <c r="DL48" s="815"/>
      <c r="DM48" s="816"/>
      <c r="DN48" s="816"/>
      <c r="DO48" s="816"/>
      <c r="DP48" s="817"/>
      <c r="DQ48" s="815"/>
      <c r="DR48" s="816"/>
      <c r="DS48" s="816"/>
      <c r="DT48" s="816"/>
      <c r="DU48" s="817"/>
      <c r="DV48" s="812"/>
      <c r="DW48" s="813"/>
      <c r="DX48" s="813"/>
      <c r="DY48" s="813"/>
      <c r="DZ48" s="818"/>
      <c r="EA48" s="230"/>
    </row>
    <row r="49" spans="1:131" ht="26.25" customHeight="1" x14ac:dyDescent="0.15">
      <c r="A49" s="238">
        <v>22</v>
      </c>
      <c r="B49" s="819"/>
      <c r="C49" s="820"/>
      <c r="D49" s="820"/>
      <c r="E49" s="820"/>
      <c r="F49" s="820"/>
      <c r="G49" s="820"/>
      <c r="H49" s="820"/>
      <c r="I49" s="820"/>
      <c r="J49" s="820"/>
      <c r="K49" s="820"/>
      <c r="L49" s="820"/>
      <c r="M49" s="820"/>
      <c r="N49" s="820"/>
      <c r="O49" s="820"/>
      <c r="P49" s="821"/>
      <c r="Q49" s="822"/>
      <c r="R49" s="823"/>
      <c r="S49" s="823"/>
      <c r="T49" s="823"/>
      <c r="U49" s="823"/>
      <c r="V49" s="823"/>
      <c r="W49" s="823"/>
      <c r="X49" s="823"/>
      <c r="Y49" s="823"/>
      <c r="Z49" s="823"/>
      <c r="AA49" s="823"/>
      <c r="AB49" s="823"/>
      <c r="AC49" s="823"/>
      <c r="AD49" s="823"/>
      <c r="AE49" s="824"/>
      <c r="AF49" s="825"/>
      <c r="AG49" s="826"/>
      <c r="AH49" s="826"/>
      <c r="AI49" s="826"/>
      <c r="AJ49" s="827"/>
      <c r="AK49" s="873"/>
      <c r="AL49" s="869"/>
      <c r="AM49" s="869"/>
      <c r="AN49" s="869"/>
      <c r="AO49" s="869"/>
      <c r="AP49" s="869"/>
      <c r="AQ49" s="869"/>
      <c r="AR49" s="869"/>
      <c r="AS49" s="869"/>
      <c r="AT49" s="869"/>
      <c r="AU49" s="869"/>
      <c r="AV49" s="869"/>
      <c r="AW49" s="869"/>
      <c r="AX49" s="869"/>
      <c r="AY49" s="869"/>
      <c r="AZ49" s="870"/>
      <c r="BA49" s="870"/>
      <c r="BB49" s="870"/>
      <c r="BC49" s="870"/>
      <c r="BD49" s="870"/>
      <c r="BE49" s="871"/>
      <c r="BF49" s="871"/>
      <c r="BG49" s="871"/>
      <c r="BH49" s="871"/>
      <c r="BI49" s="872"/>
      <c r="BJ49" s="232"/>
      <c r="BK49" s="232"/>
      <c r="BL49" s="232"/>
      <c r="BM49" s="232"/>
      <c r="BN49" s="232"/>
      <c r="BO49" s="241"/>
      <c r="BP49" s="241"/>
      <c r="BQ49" s="238">
        <v>43</v>
      </c>
      <c r="BR49" s="239"/>
      <c r="BS49" s="812"/>
      <c r="BT49" s="813"/>
      <c r="BU49" s="813"/>
      <c r="BV49" s="813"/>
      <c r="BW49" s="813"/>
      <c r="BX49" s="813"/>
      <c r="BY49" s="813"/>
      <c r="BZ49" s="813"/>
      <c r="CA49" s="813"/>
      <c r="CB49" s="813"/>
      <c r="CC49" s="813"/>
      <c r="CD49" s="813"/>
      <c r="CE49" s="813"/>
      <c r="CF49" s="813"/>
      <c r="CG49" s="814"/>
      <c r="CH49" s="815"/>
      <c r="CI49" s="816"/>
      <c r="CJ49" s="816"/>
      <c r="CK49" s="816"/>
      <c r="CL49" s="817"/>
      <c r="CM49" s="815"/>
      <c r="CN49" s="816"/>
      <c r="CO49" s="816"/>
      <c r="CP49" s="816"/>
      <c r="CQ49" s="817"/>
      <c r="CR49" s="815"/>
      <c r="CS49" s="816"/>
      <c r="CT49" s="816"/>
      <c r="CU49" s="816"/>
      <c r="CV49" s="817"/>
      <c r="CW49" s="815"/>
      <c r="CX49" s="816"/>
      <c r="CY49" s="816"/>
      <c r="CZ49" s="816"/>
      <c r="DA49" s="817"/>
      <c r="DB49" s="815"/>
      <c r="DC49" s="816"/>
      <c r="DD49" s="816"/>
      <c r="DE49" s="816"/>
      <c r="DF49" s="817"/>
      <c r="DG49" s="815"/>
      <c r="DH49" s="816"/>
      <c r="DI49" s="816"/>
      <c r="DJ49" s="816"/>
      <c r="DK49" s="817"/>
      <c r="DL49" s="815"/>
      <c r="DM49" s="816"/>
      <c r="DN49" s="816"/>
      <c r="DO49" s="816"/>
      <c r="DP49" s="817"/>
      <c r="DQ49" s="815"/>
      <c r="DR49" s="816"/>
      <c r="DS49" s="816"/>
      <c r="DT49" s="816"/>
      <c r="DU49" s="817"/>
      <c r="DV49" s="812"/>
      <c r="DW49" s="813"/>
      <c r="DX49" s="813"/>
      <c r="DY49" s="813"/>
      <c r="DZ49" s="818"/>
      <c r="EA49" s="230"/>
    </row>
    <row r="50" spans="1:131" ht="26.25" customHeight="1" x14ac:dyDescent="0.15">
      <c r="A50" s="238">
        <v>23</v>
      </c>
      <c r="B50" s="819"/>
      <c r="C50" s="820"/>
      <c r="D50" s="820"/>
      <c r="E50" s="820"/>
      <c r="F50" s="820"/>
      <c r="G50" s="820"/>
      <c r="H50" s="820"/>
      <c r="I50" s="820"/>
      <c r="J50" s="820"/>
      <c r="K50" s="820"/>
      <c r="L50" s="820"/>
      <c r="M50" s="820"/>
      <c r="N50" s="820"/>
      <c r="O50" s="820"/>
      <c r="P50" s="821"/>
      <c r="Q50" s="874"/>
      <c r="R50" s="875"/>
      <c r="S50" s="875"/>
      <c r="T50" s="875"/>
      <c r="U50" s="875"/>
      <c r="V50" s="875"/>
      <c r="W50" s="875"/>
      <c r="X50" s="875"/>
      <c r="Y50" s="875"/>
      <c r="Z50" s="875"/>
      <c r="AA50" s="875"/>
      <c r="AB50" s="875"/>
      <c r="AC50" s="875"/>
      <c r="AD50" s="875"/>
      <c r="AE50" s="876"/>
      <c r="AF50" s="825"/>
      <c r="AG50" s="826"/>
      <c r="AH50" s="826"/>
      <c r="AI50" s="826"/>
      <c r="AJ50" s="827"/>
      <c r="AK50" s="878"/>
      <c r="AL50" s="875"/>
      <c r="AM50" s="875"/>
      <c r="AN50" s="875"/>
      <c r="AO50" s="875"/>
      <c r="AP50" s="875"/>
      <c r="AQ50" s="875"/>
      <c r="AR50" s="875"/>
      <c r="AS50" s="875"/>
      <c r="AT50" s="875"/>
      <c r="AU50" s="875"/>
      <c r="AV50" s="875"/>
      <c r="AW50" s="875"/>
      <c r="AX50" s="875"/>
      <c r="AY50" s="875"/>
      <c r="AZ50" s="877"/>
      <c r="BA50" s="877"/>
      <c r="BB50" s="877"/>
      <c r="BC50" s="877"/>
      <c r="BD50" s="877"/>
      <c r="BE50" s="871"/>
      <c r="BF50" s="871"/>
      <c r="BG50" s="871"/>
      <c r="BH50" s="871"/>
      <c r="BI50" s="872"/>
      <c r="BJ50" s="232"/>
      <c r="BK50" s="232"/>
      <c r="BL50" s="232"/>
      <c r="BM50" s="232"/>
      <c r="BN50" s="232"/>
      <c r="BO50" s="241"/>
      <c r="BP50" s="241"/>
      <c r="BQ50" s="238">
        <v>44</v>
      </c>
      <c r="BR50" s="239"/>
      <c r="BS50" s="812"/>
      <c r="BT50" s="813"/>
      <c r="BU50" s="813"/>
      <c r="BV50" s="813"/>
      <c r="BW50" s="813"/>
      <c r="BX50" s="813"/>
      <c r="BY50" s="813"/>
      <c r="BZ50" s="813"/>
      <c r="CA50" s="813"/>
      <c r="CB50" s="813"/>
      <c r="CC50" s="813"/>
      <c r="CD50" s="813"/>
      <c r="CE50" s="813"/>
      <c r="CF50" s="813"/>
      <c r="CG50" s="814"/>
      <c r="CH50" s="815"/>
      <c r="CI50" s="816"/>
      <c r="CJ50" s="816"/>
      <c r="CK50" s="816"/>
      <c r="CL50" s="817"/>
      <c r="CM50" s="815"/>
      <c r="CN50" s="816"/>
      <c r="CO50" s="816"/>
      <c r="CP50" s="816"/>
      <c r="CQ50" s="817"/>
      <c r="CR50" s="815"/>
      <c r="CS50" s="816"/>
      <c r="CT50" s="816"/>
      <c r="CU50" s="816"/>
      <c r="CV50" s="817"/>
      <c r="CW50" s="815"/>
      <c r="CX50" s="816"/>
      <c r="CY50" s="816"/>
      <c r="CZ50" s="816"/>
      <c r="DA50" s="817"/>
      <c r="DB50" s="815"/>
      <c r="DC50" s="816"/>
      <c r="DD50" s="816"/>
      <c r="DE50" s="816"/>
      <c r="DF50" s="817"/>
      <c r="DG50" s="815"/>
      <c r="DH50" s="816"/>
      <c r="DI50" s="816"/>
      <c r="DJ50" s="816"/>
      <c r="DK50" s="817"/>
      <c r="DL50" s="815"/>
      <c r="DM50" s="816"/>
      <c r="DN50" s="816"/>
      <c r="DO50" s="816"/>
      <c r="DP50" s="817"/>
      <c r="DQ50" s="815"/>
      <c r="DR50" s="816"/>
      <c r="DS50" s="816"/>
      <c r="DT50" s="816"/>
      <c r="DU50" s="817"/>
      <c r="DV50" s="812"/>
      <c r="DW50" s="813"/>
      <c r="DX50" s="813"/>
      <c r="DY50" s="813"/>
      <c r="DZ50" s="818"/>
      <c r="EA50" s="230"/>
    </row>
    <row r="51" spans="1:131" ht="26.25" customHeight="1" x14ac:dyDescent="0.15">
      <c r="A51" s="238">
        <v>24</v>
      </c>
      <c r="B51" s="819"/>
      <c r="C51" s="820"/>
      <c r="D51" s="820"/>
      <c r="E51" s="820"/>
      <c r="F51" s="820"/>
      <c r="G51" s="820"/>
      <c r="H51" s="820"/>
      <c r="I51" s="820"/>
      <c r="J51" s="820"/>
      <c r="K51" s="820"/>
      <c r="L51" s="820"/>
      <c r="M51" s="820"/>
      <c r="N51" s="820"/>
      <c r="O51" s="820"/>
      <c r="P51" s="821"/>
      <c r="Q51" s="874"/>
      <c r="R51" s="875"/>
      <c r="S51" s="875"/>
      <c r="T51" s="875"/>
      <c r="U51" s="875"/>
      <c r="V51" s="875"/>
      <c r="W51" s="875"/>
      <c r="X51" s="875"/>
      <c r="Y51" s="875"/>
      <c r="Z51" s="875"/>
      <c r="AA51" s="875"/>
      <c r="AB51" s="875"/>
      <c r="AC51" s="875"/>
      <c r="AD51" s="875"/>
      <c r="AE51" s="876"/>
      <c r="AF51" s="825"/>
      <c r="AG51" s="826"/>
      <c r="AH51" s="826"/>
      <c r="AI51" s="826"/>
      <c r="AJ51" s="827"/>
      <c r="AK51" s="878"/>
      <c r="AL51" s="875"/>
      <c r="AM51" s="875"/>
      <c r="AN51" s="875"/>
      <c r="AO51" s="875"/>
      <c r="AP51" s="875"/>
      <c r="AQ51" s="875"/>
      <c r="AR51" s="875"/>
      <c r="AS51" s="875"/>
      <c r="AT51" s="875"/>
      <c r="AU51" s="875"/>
      <c r="AV51" s="875"/>
      <c r="AW51" s="875"/>
      <c r="AX51" s="875"/>
      <c r="AY51" s="875"/>
      <c r="AZ51" s="877"/>
      <c r="BA51" s="877"/>
      <c r="BB51" s="877"/>
      <c r="BC51" s="877"/>
      <c r="BD51" s="877"/>
      <c r="BE51" s="871"/>
      <c r="BF51" s="871"/>
      <c r="BG51" s="871"/>
      <c r="BH51" s="871"/>
      <c r="BI51" s="872"/>
      <c r="BJ51" s="232"/>
      <c r="BK51" s="232"/>
      <c r="BL51" s="232"/>
      <c r="BM51" s="232"/>
      <c r="BN51" s="232"/>
      <c r="BO51" s="241"/>
      <c r="BP51" s="241"/>
      <c r="BQ51" s="238">
        <v>45</v>
      </c>
      <c r="BR51" s="239"/>
      <c r="BS51" s="812"/>
      <c r="BT51" s="813"/>
      <c r="BU51" s="813"/>
      <c r="BV51" s="813"/>
      <c r="BW51" s="813"/>
      <c r="BX51" s="813"/>
      <c r="BY51" s="813"/>
      <c r="BZ51" s="813"/>
      <c r="CA51" s="813"/>
      <c r="CB51" s="813"/>
      <c r="CC51" s="813"/>
      <c r="CD51" s="813"/>
      <c r="CE51" s="813"/>
      <c r="CF51" s="813"/>
      <c r="CG51" s="814"/>
      <c r="CH51" s="815"/>
      <c r="CI51" s="816"/>
      <c r="CJ51" s="816"/>
      <c r="CK51" s="816"/>
      <c r="CL51" s="817"/>
      <c r="CM51" s="815"/>
      <c r="CN51" s="816"/>
      <c r="CO51" s="816"/>
      <c r="CP51" s="816"/>
      <c r="CQ51" s="817"/>
      <c r="CR51" s="815"/>
      <c r="CS51" s="816"/>
      <c r="CT51" s="816"/>
      <c r="CU51" s="816"/>
      <c r="CV51" s="817"/>
      <c r="CW51" s="815"/>
      <c r="CX51" s="816"/>
      <c r="CY51" s="816"/>
      <c r="CZ51" s="816"/>
      <c r="DA51" s="817"/>
      <c r="DB51" s="815"/>
      <c r="DC51" s="816"/>
      <c r="DD51" s="816"/>
      <c r="DE51" s="816"/>
      <c r="DF51" s="817"/>
      <c r="DG51" s="815"/>
      <c r="DH51" s="816"/>
      <c r="DI51" s="816"/>
      <c r="DJ51" s="816"/>
      <c r="DK51" s="817"/>
      <c r="DL51" s="815"/>
      <c r="DM51" s="816"/>
      <c r="DN51" s="816"/>
      <c r="DO51" s="816"/>
      <c r="DP51" s="817"/>
      <c r="DQ51" s="815"/>
      <c r="DR51" s="816"/>
      <c r="DS51" s="816"/>
      <c r="DT51" s="816"/>
      <c r="DU51" s="817"/>
      <c r="DV51" s="812"/>
      <c r="DW51" s="813"/>
      <c r="DX51" s="813"/>
      <c r="DY51" s="813"/>
      <c r="DZ51" s="818"/>
      <c r="EA51" s="230"/>
    </row>
    <row r="52" spans="1:131" ht="26.25" customHeight="1" x14ac:dyDescent="0.15">
      <c r="A52" s="238">
        <v>25</v>
      </c>
      <c r="B52" s="819"/>
      <c r="C52" s="820"/>
      <c r="D52" s="820"/>
      <c r="E52" s="820"/>
      <c r="F52" s="820"/>
      <c r="G52" s="820"/>
      <c r="H52" s="820"/>
      <c r="I52" s="820"/>
      <c r="J52" s="820"/>
      <c r="K52" s="820"/>
      <c r="L52" s="820"/>
      <c r="M52" s="820"/>
      <c r="N52" s="820"/>
      <c r="O52" s="820"/>
      <c r="P52" s="821"/>
      <c r="Q52" s="874"/>
      <c r="R52" s="875"/>
      <c r="S52" s="875"/>
      <c r="T52" s="875"/>
      <c r="U52" s="875"/>
      <c r="V52" s="875"/>
      <c r="W52" s="875"/>
      <c r="X52" s="875"/>
      <c r="Y52" s="875"/>
      <c r="Z52" s="875"/>
      <c r="AA52" s="875"/>
      <c r="AB52" s="875"/>
      <c r="AC52" s="875"/>
      <c r="AD52" s="875"/>
      <c r="AE52" s="876"/>
      <c r="AF52" s="825"/>
      <c r="AG52" s="826"/>
      <c r="AH52" s="826"/>
      <c r="AI52" s="826"/>
      <c r="AJ52" s="827"/>
      <c r="AK52" s="878"/>
      <c r="AL52" s="875"/>
      <c r="AM52" s="875"/>
      <c r="AN52" s="875"/>
      <c r="AO52" s="875"/>
      <c r="AP52" s="875"/>
      <c r="AQ52" s="875"/>
      <c r="AR52" s="875"/>
      <c r="AS52" s="875"/>
      <c r="AT52" s="875"/>
      <c r="AU52" s="875"/>
      <c r="AV52" s="875"/>
      <c r="AW52" s="875"/>
      <c r="AX52" s="875"/>
      <c r="AY52" s="875"/>
      <c r="AZ52" s="877"/>
      <c r="BA52" s="877"/>
      <c r="BB52" s="877"/>
      <c r="BC52" s="877"/>
      <c r="BD52" s="877"/>
      <c r="BE52" s="871"/>
      <c r="BF52" s="871"/>
      <c r="BG52" s="871"/>
      <c r="BH52" s="871"/>
      <c r="BI52" s="872"/>
      <c r="BJ52" s="232"/>
      <c r="BK52" s="232"/>
      <c r="BL52" s="232"/>
      <c r="BM52" s="232"/>
      <c r="BN52" s="232"/>
      <c r="BO52" s="241"/>
      <c r="BP52" s="241"/>
      <c r="BQ52" s="238">
        <v>46</v>
      </c>
      <c r="BR52" s="239"/>
      <c r="BS52" s="812"/>
      <c r="BT52" s="813"/>
      <c r="BU52" s="813"/>
      <c r="BV52" s="813"/>
      <c r="BW52" s="813"/>
      <c r="BX52" s="813"/>
      <c r="BY52" s="813"/>
      <c r="BZ52" s="813"/>
      <c r="CA52" s="813"/>
      <c r="CB52" s="813"/>
      <c r="CC52" s="813"/>
      <c r="CD52" s="813"/>
      <c r="CE52" s="813"/>
      <c r="CF52" s="813"/>
      <c r="CG52" s="814"/>
      <c r="CH52" s="815"/>
      <c r="CI52" s="816"/>
      <c r="CJ52" s="816"/>
      <c r="CK52" s="816"/>
      <c r="CL52" s="817"/>
      <c r="CM52" s="815"/>
      <c r="CN52" s="816"/>
      <c r="CO52" s="816"/>
      <c r="CP52" s="816"/>
      <c r="CQ52" s="817"/>
      <c r="CR52" s="815"/>
      <c r="CS52" s="816"/>
      <c r="CT52" s="816"/>
      <c r="CU52" s="816"/>
      <c r="CV52" s="817"/>
      <c r="CW52" s="815"/>
      <c r="CX52" s="816"/>
      <c r="CY52" s="816"/>
      <c r="CZ52" s="816"/>
      <c r="DA52" s="817"/>
      <c r="DB52" s="815"/>
      <c r="DC52" s="816"/>
      <c r="DD52" s="816"/>
      <c r="DE52" s="816"/>
      <c r="DF52" s="817"/>
      <c r="DG52" s="815"/>
      <c r="DH52" s="816"/>
      <c r="DI52" s="816"/>
      <c r="DJ52" s="816"/>
      <c r="DK52" s="817"/>
      <c r="DL52" s="815"/>
      <c r="DM52" s="816"/>
      <c r="DN52" s="816"/>
      <c r="DO52" s="816"/>
      <c r="DP52" s="817"/>
      <c r="DQ52" s="815"/>
      <c r="DR52" s="816"/>
      <c r="DS52" s="816"/>
      <c r="DT52" s="816"/>
      <c r="DU52" s="817"/>
      <c r="DV52" s="812"/>
      <c r="DW52" s="813"/>
      <c r="DX52" s="813"/>
      <c r="DY52" s="813"/>
      <c r="DZ52" s="818"/>
      <c r="EA52" s="230"/>
    </row>
    <row r="53" spans="1:131" ht="26.25" customHeight="1" x14ac:dyDescent="0.15">
      <c r="A53" s="238">
        <v>26</v>
      </c>
      <c r="B53" s="819"/>
      <c r="C53" s="820"/>
      <c r="D53" s="820"/>
      <c r="E53" s="820"/>
      <c r="F53" s="820"/>
      <c r="G53" s="820"/>
      <c r="H53" s="820"/>
      <c r="I53" s="820"/>
      <c r="J53" s="820"/>
      <c r="K53" s="820"/>
      <c r="L53" s="820"/>
      <c r="M53" s="820"/>
      <c r="N53" s="820"/>
      <c r="O53" s="820"/>
      <c r="P53" s="821"/>
      <c r="Q53" s="874"/>
      <c r="R53" s="875"/>
      <c r="S53" s="875"/>
      <c r="T53" s="875"/>
      <c r="U53" s="875"/>
      <c r="V53" s="875"/>
      <c r="W53" s="875"/>
      <c r="X53" s="875"/>
      <c r="Y53" s="875"/>
      <c r="Z53" s="875"/>
      <c r="AA53" s="875"/>
      <c r="AB53" s="875"/>
      <c r="AC53" s="875"/>
      <c r="AD53" s="875"/>
      <c r="AE53" s="876"/>
      <c r="AF53" s="825"/>
      <c r="AG53" s="826"/>
      <c r="AH53" s="826"/>
      <c r="AI53" s="826"/>
      <c r="AJ53" s="827"/>
      <c r="AK53" s="878"/>
      <c r="AL53" s="875"/>
      <c r="AM53" s="875"/>
      <c r="AN53" s="875"/>
      <c r="AO53" s="875"/>
      <c r="AP53" s="875"/>
      <c r="AQ53" s="875"/>
      <c r="AR53" s="875"/>
      <c r="AS53" s="875"/>
      <c r="AT53" s="875"/>
      <c r="AU53" s="875"/>
      <c r="AV53" s="875"/>
      <c r="AW53" s="875"/>
      <c r="AX53" s="875"/>
      <c r="AY53" s="875"/>
      <c r="AZ53" s="877"/>
      <c r="BA53" s="877"/>
      <c r="BB53" s="877"/>
      <c r="BC53" s="877"/>
      <c r="BD53" s="877"/>
      <c r="BE53" s="871"/>
      <c r="BF53" s="871"/>
      <c r="BG53" s="871"/>
      <c r="BH53" s="871"/>
      <c r="BI53" s="872"/>
      <c r="BJ53" s="232"/>
      <c r="BK53" s="232"/>
      <c r="BL53" s="232"/>
      <c r="BM53" s="232"/>
      <c r="BN53" s="232"/>
      <c r="BO53" s="241"/>
      <c r="BP53" s="241"/>
      <c r="BQ53" s="238">
        <v>47</v>
      </c>
      <c r="BR53" s="239"/>
      <c r="BS53" s="812"/>
      <c r="BT53" s="813"/>
      <c r="BU53" s="813"/>
      <c r="BV53" s="813"/>
      <c r="BW53" s="813"/>
      <c r="BX53" s="813"/>
      <c r="BY53" s="813"/>
      <c r="BZ53" s="813"/>
      <c r="CA53" s="813"/>
      <c r="CB53" s="813"/>
      <c r="CC53" s="813"/>
      <c r="CD53" s="813"/>
      <c r="CE53" s="813"/>
      <c r="CF53" s="813"/>
      <c r="CG53" s="814"/>
      <c r="CH53" s="815"/>
      <c r="CI53" s="816"/>
      <c r="CJ53" s="816"/>
      <c r="CK53" s="816"/>
      <c r="CL53" s="817"/>
      <c r="CM53" s="815"/>
      <c r="CN53" s="816"/>
      <c r="CO53" s="816"/>
      <c r="CP53" s="816"/>
      <c r="CQ53" s="817"/>
      <c r="CR53" s="815"/>
      <c r="CS53" s="816"/>
      <c r="CT53" s="816"/>
      <c r="CU53" s="816"/>
      <c r="CV53" s="817"/>
      <c r="CW53" s="815"/>
      <c r="CX53" s="816"/>
      <c r="CY53" s="816"/>
      <c r="CZ53" s="816"/>
      <c r="DA53" s="817"/>
      <c r="DB53" s="815"/>
      <c r="DC53" s="816"/>
      <c r="DD53" s="816"/>
      <c r="DE53" s="816"/>
      <c r="DF53" s="817"/>
      <c r="DG53" s="815"/>
      <c r="DH53" s="816"/>
      <c r="DI53" s="816"/>
      <c r="DJ53" s="816"/>
      <c r="DK53" s="817"/>
      <c r="DL53" s="815"/>
      <c r="DM53" s="816"/>
      <c r="DN53" s="816"/>
      <c r="DO53" s="816"/>
      <c r="DP53" s="817"/>
      <c r="DQ53" s="815"/>
      <c r="DR53" s="816"/>
      <c r="DS53" s="816"/>
      <c r="DT53" s="816"/>
      <c r="DU53" s="817"/>
      <c r="DV53" s="812"/>
      <c r="DW53" s="813"/>
      <c r="DX53" s="813"/>
      <c r="DY53" s="813"/>
      <c r="DZ53" s="818"/>
      <c r="EA53" s="230"/>
    </row>
    <row r="54" spans="1:131" ht="26.25" customHeight="1" x14ac:dyDescent="0.15">
      <c r="A54" s="238">
        <v>27</v>
      </c>
      <c r="B54" s="819"/>
      <c r="C54" s="820"/>
      <c r="D54" s="820"/>
      <c r="E54" s="820"/>
      <c r="F54" s="820"/>
      <c r="G54" s="820"/>
      <c r="H54" s="820"/>
      <c r="I54" s="820"/>
      <c r="J54" s="820"/>
      <c r="K54" s="820"/>
      <c r="L54" s="820"/>
      <c r="M54" s="820"/>
      <c r="N54" s="820"/>
      <c r="O54" s="820"/>
      <c r="P54" s="821"/>
      <c r="Q54" s="874"/>
      <c r="R54" s="875"/>
      <c r="S54" s="875"/>
      <c r="T54" s="875"/>
      <c r="U54" s="875"/>
      <c r="V54" s="875"/>
      <c r="W54" s="875"/>
      <c r="X54" s="875"/>
      <c r="Y54" s="875"/>
      <c r="Z54" s="875"/>
      <c r="AA54" s="875"/>
      <c r="AB54" s="875"/>
      <c r="AC54" s="875"/>
      <c r="AD54" s="875"/>
      <c r="AE54" s="876"/>
      <c r="AF54" s="825"/>
      <c r="AG54" s="826"/>
      <c r="AH54" s="826"/>
      <c r="AI54" s="826"/>
      <c r="AJ54" s="827"/>
      <c r="AK54" s="878"/>
      <c r="AL54" s="875"/>
      <c r="AM54" s="875"/>
      <c r="AN54" s="875"/>
      <c r="AO54" s="875"/>
      <c r="AP54" s="875"/>
      <c r="AQ54" s="875"/>
      <c r="AR54" s="875"/>
      <c r="AS54" s="875"/>
      <c r="AT54" s="875"/>
      <c r="AU54" s="875"/>
      <c r="AV54" s="875"/>
      <c r="AW54" s="875"/>
      <c r="AX54" s="875"/>
      <c r="AY54" s="875"/>
      <c r="AZ54" s="877"/>
      <c r="BA54" s="877"/>
      <c r="BB54" s="877"/>
      <c r="BC54" s="877"/>
      <c r="BD54" s="877"/>
      <c r="BE54" s="871"/>
      <c r="BF54" s="871"/>
      <c r="BG54" s="871"/>
      <c r="BH54" s="871"/>
      <c r="BI54" s="872"/>
      <c r="BJ54" s="232"/>
      <c r="BK54" s="232"/>
      <c r="BL54" s="232"/>
      <c r="BM54" s="232"/>
      <c r="BN54" s="232"/>
      <c r="BO54" s="241"/>
      <c r="BP54" s="241"/>
      <c r="BQ54" s="238">
        <v>48</v>
      </c>
      <c r="BR54" s="239"/>
      <c r="BS54" s="812"/>
      <c r="BT54" s="813"/>
      <c r="BU54" s="813"/>
      <c r="BV54" s="813"/>
      <c r="BW54" s="813"/>
      <c r="BX54" s="813"/>
      <c r="BY54" s="813"/>
      <c r="BZ54" s="813"/>
      <c r="CA54" s="813"/>
      <c r="CB54" s="813"/>
      <c r="CC54" s="813"/>
      <c r="CD54" s="813"/>
      <c r="CE54" s="813"/>
      <c r="CF54" s="813"/>
      <c r="CG54" s="814"/>
      <c r="CH54" s="815"/>
      <c r="CI54" s="816"/>
      <c r="CJ54" s="816"/>
      <c r="CK54" s="816"/>
      <c r="CL54" s="817"/>
      <c r="CM54" s="815"/>
      <c r="CN54" s="816"/>
      <c r="CO54" s="816"/>
      <c r="CP54" s="816"/>
      <c r="CQ54" s="817"/>
      <c r="CR54" s="815"/>
      <c r="CS54" s="816"/>
      <c r="CT54" s="816"/>
      <c r="CU54" s="816"/>
      <c r="CV54" s="817"/>
      <c r="CW54" s="815"/>
      <c r="CX54" s="816"/>
      <c r="CY54" s="816"/>
      <c r="CZ54" s="816"/>
      <c r="DA54" s="817"/>
      <c r="DB54" s="815"/>
      <c r="DC54" s="816"/>
      <c r="DD54" s="816"/>
      <c r="DE54" s="816"/>
      <c r="DF54" s="817"/>
      <c r="DG54" s="815"/>
      <c r="DH54" s="816"/>
      <c r="DI54" s="816"/>
      <c r="DJ54" s="816"/>
      <c r="DK54" s="817"/>
      <c r="DL54" s="815"/>
      <c r="DM54" s="816"/>
      <c r="DN54" s="816"/>
      <c r="DO54" s="816"/>
      <c r="DP54" s="817"/>
      <c r="DQ54" s="815"/>
      <c r="DR54" s="816"/>
      <c r="DS54" s="816"/>
      <c r="DT54" s="816"/>
      <c r="DU54" s="817"/>
      <c r="DV54" s="812"/>
      <c r="DW54" s="813"/>
      <c r="DX54" s="813"/>
      <c r="DY54" s="813"/>
      <c r="DZ54" s="818"/>
      <c r="EA54" s="230"/>
    </row>
    <row r="55" spans="1:131" ht="26.25" customHeight="1" x14ac:dyDescent="0.15">
      <c r="A55" s="238">
        <v>28</v>
      </c>
      <c r="B55" s="819"/>
      <c r="C55" s="820"/>
      <c r="D55" s="820"/>
      <c r="E55" s="820"/>
      <c r="F55" s="820"/>
      <c r="G55" s="820"/>
      <c r="H55" s="820"/>
      <c r="I55" s="820"/>
      <c r="J55" s="820"/>
      <c r="K55" s="820"/>
      <c r="L55" s="820"/>
      <c r="M55" s="820"/>
      <c r="N55" s="820"/>
      <c r="O55" s="820"/>
      <c r="P55" s="821"/>
      <c r="Q55" s="874"/>
      <c r="R55" s="875"/>
      <c r="S55" s="875"/>
      <c r="T55" s="875"/>
      <c r="U55" s="875"/>
      <c r="V55" s="875"/>
      <c r="W55" s="875"/>
      <c r="X55" s="875"/>
      <c r="Y55" s="875"/>
      <c r="Z55" s="875"/>
      <c r="AA55" s="875"/>
      <c r="AB55" s="875"/>
      <c r="AC55" s="875"/>
      <c r="AD55" s="875"/>
      <c r="AE55" s="876"/>
      <c r="AF55" s="825"/>
      <c r="AG55" s="826"/>
      <c r="AH55" s="826"/>
      <c r="AI55" s="826"/>
      <c r="AJ55" s="827"/>
      <c r="AK55" s="878"/>
      <c r="AL55" s="875"/>
      <c r="AM55" s="875"/>
      <c r="AN55" s="875"/>
      <c r="AO55" s="875"/>
      <c r="AP55" s="875"/>
      <c r="AQ55" s="875"/>
      <c r="AR55" s="875"/>
      <c r="AS55" s="875"/>
      <c r="AT55" s="875"/>
      <c r="AU55" s="875"/>
      <c r="AV55" s="875"/>
      <c r="AW55" s="875"/>
      <c r="AX55" s="875"/>
      <c r="AY55" s="875"/>
      <c r="AZ55" s="877"/>
      <c r="BA55" s="877"/>
      <c r="BB55" s="877"/>
      <c r="BC55" s="877"/>
      <c r="BD55" s="877"/>
      <c r="BE55" s="871"/>
      <c r="BF55" s="871"/>
      <c r="BG55" s="871"/>
      <c r="BH55" s="871"/>
      <c r="BI55" s="872"/>
      <c r="BJ55" s="232"/>
      <c r="BK55" s="232"/>
      <c r="BL55" s="232"/>
      <c r="BM55" s="232"/>
      <c r="BN55" s="232"/>
      <c r="BO55" s="241"/>
      <c r="BP55" s="241"/>
      <c r="BQ55" s="238">
        <v>49</v>
      </c>
      <c r="BR55" s="239"/>
      <c r="BS55" s="812"/>
      <c r="BT55" s="813"/>
      <c r="BU55" s="813"/>
      <c r="BV55" s="813"/>
      <c r="BW55" s="813"/>
      <c r="BX55" s="813"/>
      <c r="BY55" s="813"/>
      <c r="BZ55" s="813"/>
      <c r="CA55" s="813"/>
      <c r="CB55" s="813"/>
      <c r="CC55" s="813"/>
      <c r="CD55" s="813"/>
      <c r="CE55" s="813"/>
      <c r="CF55" s="813"/>
      <c r="CG55" s="814"/>
      <c r="CH55" s="815"/>
      <c r="CI55" s="816"/>
      <c r="CJ55" s="816"/>
      <c r="CK55" s="816"/>
      <c r="CL55" s="817"/>
      <c r="CM55" s="815"/>
      <c r="CN55" s="816"/>
      <c r="CO55" s="816"/>
      <c r="CP55" s="816"/>
      <c r="CQ55" s="817"/>
      <c r="CR55" s="815"/>
      <c r="CS55" s="816"/>
      <c r="CT55" s="816"/>
      <c r="CU55" s="816"/>
      <c r="CV55" s="817"/>
      <c r="CW55" s="815"/>
      <c r="CX55" s="816"/>
      <c r="CY55" s="816"/>
      <c r="CZ55" s="816"/>
      <c r="DA55" s="817"/>
      <c r="DB55" s="815"/>
      <c r="DC55" s="816"/>
      <c r="DD55" s="816"/>
      <c r="DE55" s="816"/>
      <c r="DF55" s="817"/>
      <c r="DG55" s="815"/>
      <c r="DH55" s="816"/>
      <c r="DI55" s="816"/>
      <c r="DJ55" s="816"/>
      <c r="DK55" s="817"/>
      <c r="DL55" s="815"/>
      <c r="DM55" s="816"/>
      <c r="DN55" s="816"/>
      <c r="DO55" s="816"/>
      <c r="DP55" s="817"/>
      <c r="DQ55" s="815"/>
      <c r="DR55" s="816"/>
      <c r="DS55" s="816"/>
      <c r="DT55" s="816"/>
      <c r="DU55" s="817"/>
      <c r="DV55" s="812"/>
      <c r="DW55" s="813"/>
      <c r="DX55" s="813"/>
      <c r="DY55" s="813"/>
      <c r="DZ55" s="818"/>
      <c r="EA55" s="230"/>
    </row>
    <row r="56" spans="1:131" ht="26.25" customHeight="1" x14ac:dyDescent="0.15">
      <c r="A56" s="238">
        <v>29</v>
      </c>
      <c r="B56" s="819"/>
      <c r="C56" s="820"/>
      <c r="D56" s="820"/>
      <c r="E56" s="820"/>
      <c r="F56" s="820"/>
      <c r="G56" s="820"/>
      <c r="H56" s="820"/>
      <c r="I56" s="820"/>
      <c r="J56" s="820"/>
      <c r="K56" s="820"/>
      <c r="L56" s="820"/>
      <c r="M56" s="820"/>
      <c r="N56" s="820"/>
      <c r="O56" s="820"/>
      <c r="P56" s="821"/>
      <c r="Q56" s="874"/>
      <c r="R56" s="875"/>
      <c r="S56" s="875"/>
      <c r="T56" s="875"/>
      <c r="U56" s="875"/>
      <c r="V56" s="875"/>
      <c r="W56" s="875"/>
      <c r="X56" s="875"/>
      <c r="Y56" s="875"/>
      <c r="Z56" s="875"/>
      <c r="AA56" s="875"/>
      <c r="AB56" s="875"/>
      <c r="AC56" s="875"/>
      <c r="AD56" s="875"/>
      <c r="AE56" s="876"/>
      <c r="AF56" s="825"/>
      <c r="AG56" s="826"/>
      <c r="AH56" s="826"/>
      <c r="AI56" s="826"/>
      <c r="AJ56" s="827"/>
      <c r="AK56" s="878"/>
      <c r="AL56" s="875"/>
      <c r="AM56" s="875"/>
      <c r="AN56" s="875"/>
      <c r="AO56" s="875"/>
      <c r="AP56" s="875"/>
      <c r="AQ56" s="875"/>
      <c r="AR56" s="875"/>
      <c r="AS56" s="875"/>
      <c r="AT56" s="875"/>
      <c r="AU56" s="875"/>
      <c r="AV56" s="875"/>
      <c r="AW56" s="875"/>
      <c r="AX56" s="875"/>
      <c r="AY56" s="875"/>
      <c r="AZ56" s="877"/>
      <c r="BA56" s="877"/>
      <c r="BB56" s="877"/>
      <c r="BC56" s="877"/>
      <c r="BD56" s="877"/>
      <c r="BE56" s="871"/>
      <c r="BF56" s="871"/>
      <c r="BG56" s="871"/>
      <c r="BH56" s="871"/>
      <c r="BI56" s="872"/>
      <c r="BJ56" s="232"/>
      <c r="BK56" s="232"/>
      <c r="BL56" s="232"/>
      <c r="BM56" s="232"/>
      <c r="BN56" s="232"/>
      <c r="BO56" s="241"/>
      <c r="BP56" s="241"/>
      <c r="BQ56" s="238">
        <v>50</v>
      </c>
      <c r="BR56" s="239"/>
      <c r="BS56" s="812"/>
      <c r="BT56" s="813"/>
      <c r="BU56" s="813"/>
      <c r="BV56" s="813"/>
      <c r="BW56" s="813"/>
      <c r="BX56" s="813"/>
      <c r="BY56" s="813"/>
      <c r="BZ56" s="813"/>
      <c r="CA56" s="813"/>
      <c r="CB56" s="813"/>
      <c r="CC56" s="813"/>
      <c r="CD56" s="813"/>
      <c r="CE56" s="813"/>
      <c r="CF56" s="813"/>
      <c r="CG56" s="814"/>
      <c r="CH56" s="815"/>
      <c r="CI56" s="816"/>
      <c r="CJ56" s="816"/>
      <c r="CK56" s="816"/>
      <c r="CL56" s="817"/>
      <c r="CM56" s="815"/>
      <c r="CN56" s="816"/>
      <c r="CO56" s="816"/>
      <c r="CP56" s="816"/>
      <c r="CQ56" s="817"/>
      <c r="CR56" s="815"/>
      <c r="CS56" s="816"/>
      <c r="CT56" s="816"/>
      <c r="CU56" s="816"/>
      <c r="CV56" s="817"/>
      <c r="CW56" s="815"/>
      <c r="CX56" s="816"/>
      <c r="CY56" s="816"/>
      <c r="CZ56" s="816"/>
      <c r="DA56" s="817"/>
      <c r="DB56" s="815"/>
      <c r="DC56" s="816"/>
      <c r="DD56" s="816"/>
      <c r="DE56" s="816"/>
      <c r="DF56" s="817"/>
      <c r="DG56" s="815"/>
      <c r="DH56" s="816"/>
      <c r="DI56" s="816"/>
      <c r="DJ56" s="816"/>
      <c r="DK56" s="817"/>
      <c r="DL56" s="815"/>
      <c r="DM56" s="816"/>
      <c r="DN56" s="816"/>
      <c r="DO56" s="816"/>
      <c r="DP56" s="817"/>
      <c r="DQ56" s="815"/>
      <c r="DR56" s="816"/>
      <c r="DS56" s="816"/>
      <c r="DT56" s="816"/>
      <c r="DU56" s="817"/>
      <c r="DV56" s="812"/>
      <c r="DW56" s="813"/>
      <c r="DX56" s="813"/>
      <c r="DY56" s="813"/>
      <c r="DZ56" s="818"/>
      <c r="EA56" s="230"/>
    </row>
    <row r="57" spans="1:131" ht="26.25" customHeight="1" x14ac:dyDescent="0.15">
      <c r="A57" s="238">
        <v>30</v>
      </c>
      <c r="B57" s="819"/>
      <c r="C57" s="820"/>
      <c r="D57" s="820"/>
      <c r="E57" s="820"/>
      <c r="F57" s="820"/>
      <c r="G57" s="820"/>
      <c r="H57" s="820"/>
      <c r="I57" s="820"/>
      <c r="J57" s="820"/>
      <c r="K57" s="820"/>
      <c r="L57" s="820"/>
      <c r="M57" s="820"/>
      <c r="N57" s="820"/>
      <c r="O57" s="820"/>
      <c r="P57" s="821"/>
      <c r="Q57" s="874"/>
      <c r="R57" s="875"/>
      <c r="S57" s="875"/>
      <c r="T57" s="875"/>
      <c r="U57" s="875"/>
      <c r="V57" s="875"/>
      <c r="W57" s="875"/>
      <c r="X57" s="875"/>
      <c r="Y57" s="875"/>
      <c r="Z57" s="875"/>
      <c r="AA57" s="875"/>
      <c r="AB57" s="875"/>
      <c r="AC57" s="875"/>
      <c r="AD57" s="875"/>
      <c r="AE57" s="876"/>
      <c r="AF57" s="825"/>
      <c r="AG57" s="826"/>
      <c r="AH57" s="826"/>
      <c r="AI57" s="826"/>
      <c r="AJ57" s="827"/>
      <c r="AK57" s="878"/>
      <c r="AL57" s="875"/>
      <c r="AM57" s="875"/>
      <c r="AN57" s="875"/>
      <c r="AO57" s="875"/>
      <c r="AP57" s="875"/>
      <c r="AQ57" s="875"/>
      <c r="AR57" s="875"/>
      <c r="AS57" s="875"/>
      <c r="AT57" s="875"/>
      <c r="AU57" s="875"/>
      <c r="AV57" s="875"/>
      <c r="AW57" s="875"/>
      <c r="AX57" s="875"/>
      <c r="AY57" s="875"/>
      <c r="AZ57" s="877"/>
      <c r="BA57" s="877"/>
      <c r="BB57" s="877"/>
      <c r="BC57" s="877"/>
      <c r="BD57" s="877"/>
      <c r="BE57" s="871"/>
      <c r="BF57" s="871"/>
      <c r="BG57" s="871"/>
      <c r="BH57" s="871"/>
      <c r="BI57" s="872"/>
      <c r="BJ57" s="232"/>
      <c r="BK57" s="232"/>
      <c r="BL57" s="232"/>
      <c r="BM57" s="232"/>
      <c r="BN57" s="232"/>
      <c r="BO57" s="241"/>
      <c r="BP57" s="241"/>
      <c r="BQ57" s="238">
        <v>51</v>
      </c>
      <c r="BR57" s="239"/>
      <c r="BS57" s="812"/>
      <c r="BT57" s="813"/>
      <c r="BU57" s="813"/>
      <c r="BV57" s="813"/>
      <c r="BW57" s="813"/>
      <c r="BX57" s="813"/>
      <c r="BY57" s="813"/>
      <c r="BZ57" s="813"/>
      <c r="CA57" s="813"/>
      <c r="CB57" s="813"/>
      <c r="CC57" s="813"/>
      <c r="CD57" s="813"/>
      <c r="CE57" s="813"/>
      <c r="CF57" s="813"/>
      <c r="CG57" s="814"/>
      <c r="CH57" s="815"/>
      <c r="CI57" s="816"/>
      <c r="CJ57" s="816"/>
      <c r="CK57" s="816"/>
      <c r="CL57" s="817"/>
      <c r="CM57" s="815"/>
      <c r="CN57" s="816"/>
      <c r="CO57" s="816"/>
      <c r="CP57" s="816"/>
      <c r="CQ57" s="817"/>
      <c r="CR57" s="815"/>
      <c r="CS57" s="816"/>
      <c r="CT57" s="816"/>
      <c r="CU57" s="816"/>
      <c r="CV57" s="817"/>
      <c r="CW57" s="815"/>
      <c r="CX57" s="816"/>
      <c r="CY57" s="816"/>
      <c r="CZ57" s="816"/>
      <c r="DA57" s="817"/>
      <c r="DB57" s="815"/>
      <c r="DC57" s="816"/>
      <c r="DD57" s="816"/>
      <c r="DE57" s="816"/>
      <c r="DF57" s="817"/>
      <c r="DG57" s="815"/>
      <c r="DH57" s="816"/>
      <c r="DI57" s="816"/>
      <c r="DJ57" s="816"/>
      <c r="DK57" s="817"/>
      <c r="DL57" s="815"/>
      <c r="DM57" s="816"/>
      <c r="DN57" s="816"/>
      <c r="DO57" s="816"/>
      <c r="DP57" s="817"/>
      <c r="DQ57" s="815"/>
      <c r="DR57" s="816"/>
      <c r="DS57" s="816"/>
      <c r="DT57" s="816"/>
      <c r="DU57" s="817"/>
      <c r="DV57" s="812"/>
      <c r="DW57" s="813"/>
      <c r="DX57" s="813"/>
      <c r="DY57" s="813"/>
      <c r="DZ57" s="818"/>
      <c r="EA57" s="230"/>
    </row>
    <row r="58" spans="1:131" ht="26.25" customHeight="1" x14ac:dyDescent="0.15">
      <c r="A58" s="238">
        <v>31</v>
      </c>
      <c r="B58" s="819"/>
      <c r="C58" s="820"/>
      <c r="D58" s="820"/>
      <c r="E58" s="820"/>
      <c r="F58" s="820"/>
      <c r="G58" s="820"/>
      <c r="H58" s="820"/>
      <c r="I58" s="820"/>
      <c r="J58" s="820"/>
      <c r="K58" s="820"/>
      <c r="L58" s="820"/>
      <c r="M58" s="820"/>
      <c r="N58" s="820"/>
      <c r="O58" s="820"/>
      <c r="P58" s="821"/>
      <c r="Q58" s="874"/>
      <c r="R58" s="875"/>
      <c r="S58" s="875"/>
      <c r="T58" s="875"/>
      <c r="U58" s="875"/>
      <c r="V58" s="875"/>
      <c r="W58" s="875"/>
      <c r="X58" s="875"/>
      <c r="Y58" s="875"/>
      <c r="Z58" s="875"/>
      <c r="AA58" s="875"/>
      <c r="AB58" s="875"/>
      <c r="AC58" s="875"/>
      <c r="AD58" s="875"/>
      <c r="AE58" s="876"/>
      <c r="AF58" s="825"/>
      <c r="AG58" s="826"/>
      <c r="AH58" s="826"/>
      <c r="AI58" s="826"/>
      <c r="AJ58" s="827"/>
      <c r="AK58" s="878"/>
      <c r="AL58" s="875"/>
      <c r="AM58" s="875"/>
      <c r="AN58" s="875"/>
      <c r="AO58" s="875"/>
      <c r="AP58" s="875"/>
      <c r="AQ58" s="875"/>
      <c r="AR58" s="875"/>
      <c r="AS58" s="875"/>
      <c r="AT58" s="875"/>
      <c r="AU58" s="875"/>
      <c r="AV58" s="875"/>
      <c r="AW58" s="875"/>
      <c r="AX58" s="875"/>
      <c r="AY58" s="875"/>
      <c r="AZ58" s="877"/>
      <c r="BA58" s="877"/>
      <c r="BB58" s="877"/>
      <c r="BC58" s="877"/>
      <c r="BD58" s="877"/>
      <c r="BE58" s="871"/>
      <c r="BF58" s="871"/>
      <c r="BG58" s="871"/>
      <c r="BH58" s="871"/>
      <c r="BI58" s="872"/>
      <c r="BJ58" s="232"/>
      <c r="BK58" s="232"/>
      <c r="BL58" s="232"/>
      <c r="BM58" s="232"/>
      <c r="BN58" s="232"/>
      <c r="BO58" s="241"/>
      <c r="BP58" s="241"/>
      <c r="BQ58" s="238">
        <v>52</v>
      </c>
      <c r="BR58" s="239"/>
      <c r="BS58" s="812"/>
      <c r="BT58" s="813"/>
      <c r="BU58" s="813"/>
      <c r="BV58" s="813"/>
      <c r="BW58" s="813"/>
      <c r="BX58" s="813"/>
      <c r="BY58" s="813"/>
      <c r="BZ58" s="813"/>
      <c r="CA58" s="813"/>
      <c r="CB58" s="813"/>
      <c r="CC58" s="813"/>
      <c r="CD58" s="813"/>
      <c r="CE58" s="813"/>
      <c r="CF58" s="813"/>
      <c r="CG58" s="814"/>
      <c r="CH58" s="815"/>
      <c r="CI58" s="816"/>
      <c r="CJ58" s="816"/>
      <c r="CK58" s="816"/>
      <c r="CL58" s="817"/>
      <c r="CM58" s="815"/>
      <c r="CN58" s="816"/>
      <c r="CO58" s="816"/>
      <c r="CP58" s="816"/>
      <c r="CQ58" s="817"/>
      <c r="CR58" s="815"/>
      <c r="CS58" s="816"/>
      <c r="CT58" s="816"/>
      <c r="CU58" s="816"/>
      <c r="CV58" s="817"/>
      <c r="CW58" s="815"/>
      <c r="CX58" s="816"/>
      <c r="CY58" s="816"/>
      <c r="CZ58" s="816"/>
      <c r="DA58" s="817"/>
      <c r="DB58" s="815"/>
      <c r="DC58" s="816"/>
      <c r="DD58" s="816"/>
      <c r="DE58" s="816"/>
      <c r="DF58" s="817"/>
      <c r="DG58" s="815"/>
      <c r="DH58" s="816"/>
      <c r="DI58" s="816"/>
      <c r="DJ58" s="816"/>
      <c r="DK58" s="817"/>
      <c r="DL58" s="815"/>
      <c r="DM58" s="816"/>
      <c r="DN58" s="816"/>
      <c r="DO58" s="816"/>
      <c r="DP58" s="817"/>
      <c r="DQ58" s="815"/>
      <c r="DR58" s="816"/>
      <c r="DS58" s="816"/>
      <c r="DT58" s="816"/>
      <c r="DU58" s="817"/>
      <c r="DV58" s="812"/>
      <c r="DW58" s="813"/>
      <c r="DX58" s="813"/>
      <c r="DY58" s="813"/>
      <c r="DZ58" s="818"/>
      <c r="EA58" s="230"/>
    </row>
    <row r="59" spans="1:131" ht="26.25" customHeight="1" x14ac:dyDescent="0.15">
      <c r="A59" s="238">
        <v>32</v>
      </c>
      <c r="B59" s="819"/>
      <c r="C59" s="820"/>
      <c r="D59" s="820"/>
      <c r="E59" s="820"/>
      <c r="F59" s="820"/>
      <c r="G59" s="820"/>
      <c r="H59" s="820"/>
      <c r="I59" s="820"/>
      <c r="J59" s="820"/>
      <c r="K59" s="820"/>
      <c r="L59" s="820"/>
      <c r="M59" s="820"/>
      <c r="N59" s="820"/>
      <c r="O59" s="820"/>
      <c r="P59" s="821"/>
      <c r="Q59" s="874"/>
      <c r="R59" s="875"/>
      <c r="S59" s="875"/>
      <c r="T59" s="875"/>
      <c r="U59" s="875"/>
      <c r="V59" s="875"/>
      <c r="W59" s="875"/>
      <c r="X59" s="875"/>
      <c r="Y59" s="875"/>
      <c r="Z59" s="875"/>
      <c r="AA59" s="875"/>
      <c r="AB59" s="875"/>
      <c r="AC59" s="875"/>
      <c r="AD59" s="875"/>
      <c r="AE59" s="876"/>
      <c r="AF59" s="825"/>
      <c r="AG59" s="826"/>
      <c r="AH59" s="826"/>
      <c r="AI59" s="826"/>
      <c r="AJ59" s="827"/>
      <c r="AK59" s="878"/>
      <c r="AL59" s="875"/>
      <c r="AM59" s="875"/>
      <c r="AN59" s="875"/>
      <c r="AO59" s="875"/>
      <c r="AP59" s="875"/>
      <c r="AQ59" s="875"/>
      <c r="AR59" s="875"/>
      <c r="AS59" s="875"/>
      <c r="AT59" s="875"/>
      <c r="AU59" s="875"/>
      <c r="AV59" s="875"/>
      <c r="AW59" s="875"/>
      <c r="AX59" s="875"/>
      <c r="AY59" s="875"/>
      <c r="AZ59" s="877"/>
      <c r="BA59" s="877"/>
      <c r="BB59" s="877"/>
      <c r="BC59" s="877"/>
      <c r="BD59" s="877"/>
      <c r="BE59" s="871"/>
      <c r="BF59" s="871"/>
      <c r="BG59" s="871"/>
      <c r="BH59" s="871"/>
      <c r="BI59" s="872"/>
      <c r="BJ59" s="232"/>
      <c r="BK59" s="232"/>
      <c r="BL59" s="232"/>
      <c r="BM59" s="232"/>
      <c r="BN59" s="232"/>
      <c r="BO59" s="241"/>
      <c r="BP59" s="241"/>
      <c r="BQ59" s="238">
        <v>53</v>
      </c>
      <c r="BR59" s="239"/>
      <c r="BS59" s="812"/>
      <c r="BT59" s="813"/>
      <c r="BU59" s="813"/>
      <c r="BV59" s="813"/>
      <c r="BW59" s="813"/>
      <c r="BX59" s="813"/>
      <c r="BY59" s="813"/>
      <c r="BZ59" s="813"/>
      <c r="CA59" s="813"/>
      <c r="CB59" s="813"/>
      <c r="CC59" s="813"/>
      <c r="CD59" s="813"/>
      <c r="CE59" s="813"/>
      <c r="CF59" s="813"/>
      <c r="CG59" s="814"/>
      <c r="CH59" s="815"/>
      <c r="CI59" s="816"/>
      <c r="CJ59" s="816"/>
      <c r="CK59" s="816"/>
      <c r="CL59" s="817"/>
      <c r="CM59" s="815"/>
      <c r="CN59" s="816"/>
      <c r="CO59" s="816"/>
      <c r="CP59" s="816"/>
      <c r="CQ59" s="817"/>
      <c r="CR59" s="815"/>
      <c r="CS59" s="816"/>
      <c r="CT59" s="816"/>
      <c r="CU59" s="816"/>
      <c r="CV59" s="817"/>
      <c r="CW59" s="815"/>
      <c r="CX59" s="816"/>
      <c r="CY59" s="816"/>
      <c r="CZ59" s="816"/>
      <c r="DA59" s="817"/>
      <c r="DB59" s="815"/>
      <c r="DC59" s="816"/>
      <c r="DD59" s="816"/>
      <c r="DE59" s="816"/>
      <c r="DF59" s="817"/>
      <c r="DG59" s="815"/>
      <c r="DH59" s="816"/>
      <c r="DI59" s="816"/>
      <c r="DJ59" s="816"/>
      <c r="DK59" s="817"/>
      <c r="DL59" s="815"/>
      <c r="DM59" s="816"/>
      <c r="DN59" s="816"/>
      <c r="DO59" s="816"/>
      <c r="DP59" s="817"/>
      <c r="DQ59" s="815"/>
      <c r="DR59" s="816"/>
      <c r="DS59" s="816"/>
      <c r="DT59" s="816"/>
      <c r="DU59" s="817"/>
      <c r="DV59" s="812"/>
      <c r="DW59" s="813"/>
      <c r="DX59" s="813"/>
      <c r="DY59" s="813"/>
      <c r="DZ59" s="818"/>
      <c r="EA59" s="230"/>
    </row>
    <row r="60" spans="1:131" ht="26.25" customHeight="1" x14ac:dyDescent="0.15">
      <c r="A60" s="238">
        <v>33</v>
      </c>
      <c r="B60" s="819"/>
      <c r="C60" s="820"/>
      <c r="D60" s="820"/>
      <c r="E60" s="820"/>
      <c r="F60" s="820"/>
      <c r="G60" s="820"/>
      <c r="H60" s="820"/>
      <c r="I60" s="820"/>
      <c r="J60" s="820"/>
      <c r="K60" s="820"/>
      <c r="L60" s="820"/>
      <c r="M60" s="820"/>
      <c r="N60" s="820"/>
      <c r="O60" s="820"/>
      <c r="P60" s="821"/>
      <c r="Q60" s="874"/>
      <c r="R60" s="875"/>
      <c r="S60" s="875"/>
      <c r="T60" s="875"/>
      <c r="U60" s="875"/>
      <c r="V60" s="875"/>
      <c r="W60" s="875"/>
      <c r="X60" s="875"/>
      <c r="Y60" s="875"/>
      <c r="Z60" s="875"/>
      <c r="AA60" s="875"/>
      <c r="AB60" s="875"/>
      <c r="AC60" s="875"/>
      <c r="AD60" s="875"/>
      <c r="AE60" s="876"/>
      <c r="AF60" s="825"/>
      <c r="AG60" s="826"/>
      <c r="AH60" s="826"/>
      <c r="AI60" s="826"/>
      <c r="AJ60" s="827"/>
      <c r="AK60" s="878"/>
      <c r="AL60" s="875"/>
      <c r="AM60" s="875"/>
      <c r="AN60" s="875"/>
      <c r="AO60" s="875"/>
      <c r="AP60" s="875"/>
      <c r="AQ60" s="875"/>
      <c r="AR60" s="875"/>
      <c r="AS60" s="875"/>
      <c r="AT60" s="875"/>
      <c r="AU60" s="875"/>
      <c r="AV60" s="875"/>
      <c r="AW60" s="875"/>
      <c r="AX60" s="875"/>
      <c r="AY60" s="875"/>
      <c r="AZ60" s="877"/>
      <c r="BA60" s="877"/>
      <c r="BB60" s="877"/>
      <c r="BC60" s="877"/>
      <c r="BD60" s="877"/>
      <c r="BE60" s="871"/>
      <c r="BF60" s="871"/>
      <c r="BG60" s="871"/>
      <c r="BH60" s="871"/>
      <c r="BI60" s="872"/>
      <c r="BJ60" s="232"/>
      <c r="BK60" s="232"/>
      <c r="BL60" s="232"/>
      <c r="BM60" s="232"/>
      <c r="BN60" s="232"/>
      <c r="BO60" s="241"/>
      <c r="BP60" s="241"/>
      <c r="BQ60" s="238">
        <v>54</v>
      </c>
      <c r="BR60" s="239"/>
      <c r="BS60" s="812"/>
      <c r="BT60" s="813"/>
      <c r="BU60" s="813"/>
      <c r="BV60" s="813"/>
      <c r="BW60" s="813"/>
      <c r="BX60" s="813"/>
      <c r="BY60" s="813"/>
      <c r="BZ60" s="813"/>
      <c r="CA60" s="813"/>
      <c r="CB60" s="813"/>
      <c r="CC60" s="813"/>
      <c r="CD60" s="813"/>
      <c r="CE60" s="813"/>
      <c r="CF60" s="813"/>
      <c r="CG60" s="814"/>
      <c r="CH60" s="815"/>
      <c r="CI60" s="816"/>
      <c r="CJ60" s="816"/>
      <c r="CK60" s="816"/>
      <c r="CL60" s="817"/>
      <c r="CM60" s="815"/>
      <c r="CN60" s="816"/>
      <c r="CO60" s="816"/>
      <c r="CP60" s="816"/>
      <c r="CQ60" s="817"/>
      <c r="CR60" s="815"/>
      <c r="CS60" s="816"/>
      <c r="CT60" s="816"/>
      <c r="CU60" s="816"/>
      <c r="CV60" s="817"/>
      <c r="CW60" s="815"/>
      <c r="CX60" s="816"/>
      <c r="CY60" s="816"/>
      <c r="CZ60" s="816"/>
      <c r="DA60" s="817"/>
      <c r="DB60" s="815"/>
      <c r="DC60" s="816"/>
      <c r="DD60" s="816"/>
      <c r="DE60" s="816"/>
      <c r="DF60" s="817"/>
      <c r="DG60" s="815"/>
      <c r="DH60" s="816"/>
      <c r="DI60" s="816"/>
      <c r="DJ60" s="816"/>
      <c r="DK60" s="817"/>
      <c r="DL60" s="815"/>
      <c r="DM60" s="816"/>
      <c r="DN60" s="816"/>
      <c r="DO60" s="816"/>
      <c r="DP60" s="817"/>
      <c r="DQ60" s="815"/>
      <c r="DR60" s="816"/>
      <c r="DS60" s="816"/>
      <c r="DT60" s="816"/>
      <c r="DU60" s="817"/>
      <c r="DV60" s="812"/>
      <c r="DW60" s="813"/>
      <c r="DX60" s="813"/>
      <c r="DY60" s="813"/>
      <c r="DZ60" s="818"/>
      <c r="EA60" s="230"/>
    </row>
    <row r="61" spans="1:131" ht="26.25" customHeight="1" thickBot="1" x14ac:dyDescent="0.2">
      <c r="A61" s="238">
        <v>34</v>
      </c>
      <c r="B61" s="819"/>
      <c r="C61" s="820"/>
      <c r="D61" s="820"/>
      <c r="E61" s="820"/>
      <c r="F61" s="820"/>
      <c r="G61" s="820"/>
      <c r="H61" s="820"/>
      <c r="I61" s="820"/>
      <c r="J61" s="820"/>
      <c r="K61" s="820"/>
      <c r="L61" s="820"/>
      <c r="M61" s="820"/>
      <c r="N61" s="820"/>
      <c r="O61" s="820"/>
      <c r="P61" s="821"/>
      <c r="Q61" s="874"/>
      <c r="R61" s="875"/>
      <c r="S61" s="875"/>
      <c r="T61" s="875"/>
      <c r="U61" s="875"/>
      <c r="V61" s="875"/>
      <c r="W61" s="875"/>
      <c r="X61" s="875"/>
      <c r="Y61" s="875"/>
      <c r="Z61" s="875"/>
      <c r="AA61" s="875"/>
      <c r="AB61" s="875"/>
      <c r="AC61" s="875"/>
      <c r="AD61" s="875"/>
      <c r="AE61" s="876"/>
      <c r="AF61" s="825"/>
      <c r="AG61" s="826"/>
      <c r="AH61" s="826"/>
      <c r="AI61" s="826"/>
      <c r="AJ61" s="827"/>
      <c r="AK61" s="878"/>
      <c r="AL61" s="875"/>
      <c r="AM61" s="875"/>
      <c r="AN61" s="875"/>
      <c r="AO61" s="875"/>
      <c r="AP61" s="875"/>
      <c r="AQ61" s="875"/>
      <c r="AR61" s="875"/>
      <c r="AS61" s="875"/>
      <c r="AT61" s="875"/>
      <c r="AU61" s="875"/>
      <c r="AV61" s="875"/>
      <c r="AW61" s="875"/>
      <c r="AX61" s="875"/>
      <c r="AY61" s="875"/>
      <c r="AZ61" s="877"/>
      <c r="BA61" s="877"/>
      <c r="BB61" s="877"/>
      <c r="BC61" s="877"/>
      <c r="BD61" s="877"/>
      <c r="BE61" s="871"/>
      <c r="BF61" s="871"/>
      <c r="BG61" s="871"/>
      <c r="BH61" s="871"/>
      <c r="BI61" s="872"/>
      <c r="BJ61" s="232"/>
      <c r="BK61" s="232"/>
      <c r="BL61" s="232"/>
      <c r="BM61" s="232"/>
      <c r="BN61" s="232"/>
      <c r="BO61" s="241"/>
      <c r="BP61" s="241"/>
      <c r="BQ61" s="238">
        <v>55</v>
      </c>
      <c r="BR61" s="239"/>
      <c r="BS61" s="812"/>
      <c r="BT61" s="813"/>
      <c r="BU61" s="813"/>
      <c r="BV61" s="813"/>
      <c r="BW61" s="813"/>
      <c r="BX61" s="813"/>
      <c r="BY61" s="813"/>
      <c r="BZ61" s="813"/>
      <c r="CA61" s="813"/>
      <c r="CB61" s="813"/>
      <c r="CC61" s="813"/>
      <c r="CD61" s="813"/>
      <c r="CE61" s="813"/>
      <c r="CF61" s="813"/>
      <c r="CG61" s="814"/>
      <c r="CH61" s="815"/>
      <c r="CI61" s="816"/>
      <c r="CJ61" s="816"/>
      <c r="CK61" s="816"/>
      <c r="CL61" s="817"/>
      <c r="CM61" s="815"/>
      <c r="CN61" s="816"/>
      <c r="CO61" s="816"/>
      <c r="CP61" s="816"/>
      <c r="CQ61" s="817"/>
      <c r="CR61" s="815"/>
      <c r="CS61" s="816"/>
      <c r="CT61" s="816"/>
      <c r="CU61" s="816"/>
      <c r="CV61" s="817"/>
      <c r="CW61" s="815"/>
      <c r="CX61" s="816"/>
      <c r="CY61" s="816"/>
      <c r="CZ61" s="816"/>
      <c r="DA61" s="817"/>
      <c r="DB61" s="815"/>
      <c r="DC61" s="816"/>
      <c r="DD61" s="816"/>
      <c r="DE61" s="816"/>
      <c r="DF61" s="817"/>
      <c r="DG61" s="815"/>
      <c r="DH61" s="816"/>
      <c r="DI61" s="816"/>
      <c r="DJ61" s="816"/>
      <c r="DK61" s="817"/>
      <c r="DL61" s="815"/>
      <c r="DM61" s="816"/>
      <c r="DN61" s="816"/>
      <c r="DO61" s="816"/>
      <c r="DP61" s="817"/>
      <c r="DQ61" s="815"/>
      <c r="DR61" s="816"/>
      <c r="DS61" s="816"/>
      <c r="DT61" s="816"/>
      <c r="DU61" s="817"/>
      <c r="DV61" s="812"/>
      <c r="DW61" s="813"/>
      <c r="DX61" s="813"/>
      <c r="DY61" s="813"/>
      <c r="DZ61" s="818"/>
      <c r="EA61" s="230"/>
    </row>
    <row r="62" spans="1:131" ht="26.25" customHeight="1" x14ac:dyDescent="0.15">
      <c r="A62" s="238">
        <v>35</v>
      </c>
      <c r="B62" s="819"/>
      <c r="C62" s="820"/>
      <c r="D62" s="820"/>
      <c r="E62" s="820"/>
      <c r="F62" s="820"/>
      <c r="G62" s="820"/>
      <c r="H62" s="820"/>
      <c r="I62" s="820"/>
      <c r="J62" s="820"/>
      <c r="K62" s="820"/>
      <c r="L62" s="820"/>
      <c r="M62" s="820"/>
      <c r="N62" s="820"/>
      <c r="O62" s="820"/>
      <c r="P62" s="821"/>
      <c r="Q62" s="874"/>
      <c r="R62" s="875"/>
      <c r="S62" s="875"/>
      <c r="T62" s="875"/>
      <c r="U62" s="875"/>
      <c r="V62" s="875"/>
      <c r="W62" s="875"/>
      <c r="X62" s="875"/>
      <c r="Y62" s="875"/>
      <c r="Z62" s="875"/>
      <c r="AA62" s="875"/>
      <c r="AB62" s="875"/>
      <c r="AC62" s="875"/>
      <c r="AD62" s="875"/>
      <c r="AE62" s="876"/>
      <c r="AF62" s="825"/>
      <c r="AG62" s="826"/>
      <c r="AH62" s="826"/>
      <c r="AI62" s="826"/>
      <c r="AJ62" s="827"/>
      <c r="AK62" s="878"/>
      <c r="AL62" s="875"/>
      <c r="AM62" s="875"/>
      <c r="AN62" s="875"/>
      <c r="AO62" s="875"/>
      <c r="AP62" s="875"/>
      <c r="AQ62" s="875"/>
      <c r="AR62" s="875"/>
      <c r="AS62" s="875"/>
      <c r="AT62" s="875"/>
      <c r="AU62" s="875"/>
      <c r="AV62" s="875"/>
      <c r="AW62" s="875"/>
      <c r="AX62" s="875"/>
      <c r="AY62" s="875"/>
      <c r="AZ62" s="877"/>
      <c r="BA62" s="877"/>
      <c r="BB62" s="877"/>
      <c r="BC62" s="877"/>
      <c r="BD62" s="877"/>
      <c r="BE62" s="871"/>
      <c r="BF62" s="871"/>
      <c r="BG62" s="871"/>
      <c r="BH62" s="871"/>
      <c r="BI62" s="872"/>
      <c r="BJ62" s="886" t="s">
        <v>396</v>
      </c>
      <c r="BK62" s="845"/>
      <c r="BL62" s="845"/>
      <c r="BM62" s="845"/>
      <c r="BN62" s="846"/>
      <c r="BO62" s="241"/>
      <c r="BP62" s="241"/>
      <c r="BQ62" s="238">
        <v>56</v>
      </c>
      <c r="BR62" s="239"/>
      <c r="BS62" s="812"/>
      <c r="BT62" s="813"/>
      <c r="BU62" s="813"/>
      <c r="BV62" s="813"/>
      <c r="BW62" s="813"/>
      <c r="BX62" s="813"/>
      <c r="BY62" s="813"/>
      <c r="BZ62" s="813"/>
      <c r="CA62" s="813"/>
      <c r="CB62" s="813"/>
      <c r="CC62" s="813"/>
      <c r="CD62" s="813"/>
      <c r="CE62" s="813"/>
      <c r="CF62" s="813"/>
      <c r="CG62" s="814"/>
      <c r="CH62" s="815"/>
      <c r="CI62" s="816"/>
      <c r="CJ62" s="816"/>
      <c r="CK62" s="816"/>
      <c r="CL62" s="817"/>
      <c r="CM62" s="815"/>
      <c r="CN62" s="816"/>
      <c r="CO62" s="816"/>
      <c r="CP62" s="816"/>
      <c r="CQ62" s="817"/>
      <c r="CR62" s="815"/>
      <c r="CS62" s="816"/>
      <c r="CT62" s="816"/>
      <c r="CU62" s="816"/>
      <c r="CV62" s="817"/>
      <c r="CW62" s="815"/>
      <c r="CX62" s="816"/>
      <c r="CY62" s="816"/>
      <c r="CZ62" s="816"/>
      <c r="DA62" s="817"/>
      <c r="DB62" s="815"/>
      <c r="DC62" s="816"/>
      <c r="DD62" s="816"/>
      <c r="DE62" s="816"/>
      <c r="DF62" s="817"/>
      <c r="DG62" s="815"/>
      <c r="DH62" s="816"/>
      <c r="DI62" s="816"/>
      <c r="DJ62" s="816"/>
      <c r="DK62" s="817"/>
      <c r="DL62" s="815"/>
      <c r="DM62" s="816"/>
      <c r="DN62" s="816"/>
      <c r="DO62" s="816"/>
      <c r="DP62" s="817"/>
      <c r="DQ62" s="815"/>
      <c r="DR62" s="816"/>
      <c r="DS62" s="816"/>
      <c r="DT62" s="816"/>
      <c r="DU62" s="817"/>
      <c r="DV62" s="812"/>
      <c r="DW62" s="813"/>
      <c r="DX62" s="813"/>
      <c r="DY62" s="813"/>
      <c r="DZ62" s="818"/>
      <c r="EA62" s="230"/>
    </row>
    <row r="63" spans="1:131" ht="26.25" customHeight="1" thickBot="1" x14ac:dyDescent="0.2">
      <c r="A63" s="240" t="s">
        <v>378</v>
      </c>
      <c r="B63" s="828" t="s">
        <v>397</v>
      </c>
      <c r="C63" s="829"/>
      <c r="D63" s="829"/>
      <c r="E63" s="829"/>
      <c r="F63" s="829"/>
      <c r="G63" s="829"/>
      <c r="H63" s="829"/>
      <c r="I63" s="829"/>
      <c r="J63" s="829"/>
      <c r="K63" s="829"/>
      <c r="L63" s="829"/>
      <c r="M63" s="829"/>
      <c r="N63" s="829"/>
      <c r="O63" s="829"/>
      <c r="P63" s="830"/>
      <c r="Q63" s="879"/>
      <c r="R63" s="880"/>
      <c r="S63" s="880"/>
      <c r="T63" s="880"/>
      <c r="U63" s="880"/>
      <c r="V63" s="880"/>
      <c r="W63" s="880"/>
      <c r="X63" s="880"/>
      <c r="Y63" s="880"/>
      <c r="Z63" s="880"/>
      <c r="AA63" s="880"/>
      <c r="AB63" s="880"/>
      <c r="AC63" s="880"/>
      <c r="AD63" s="880"/>
      <c r="AE63" s="881"/>
      <c r="AF63" s="882">
        <v>3539</v>
      </c>
      <c r="AG63" s="883"/>
      <c r="AH63" s="883"/>
      <c r="AI63" s="883"/>
      <c r="AJ63" s="884"/>
      <c r="AK63" s="885"/>
      <c r="AL63" s="880"/>
      <c r="AM63" s="880"/>
      <c r="AN63" s="880"/>
      <c r="AO63" s="880"/>
      <c r="AP63" s="883"/>
      <c r="AQ63" s="883"/>
      <c r="AR63" s="883"/>
      <c r="AS63" s="883"/>
      <c r="AT63" s="883"/>
      <c r="AU63" s="883"/>
      <c r="AV63" s="883"/>
      <c r="AW63" s="883"/>
      <c r="AX63" s="883"/>
      <c r="AY63" s="883"/>
      <c r="AZ63" s="887"/>
      <c r="BA63" s="887"/>
      <c r="BB63" s="887"/>
      <c r="BC63" s="887"/>
      <c r="BD63" s="887"/>
      <c r="BE63" s="888"/>
      <c r="BF63" s="888"/>
      <c r="BG63" s="888"/>
      <c r="BH63" s="888"/>
      <c r="BI63" s="889"/>
      <c r="BJ63" s="890" t="s">
        <v>122</v>
      </c>
      <c r="BK63" s="891"/>
      <c r="BL63" s="891"/>
      <c r="BM63" s="891"/>
      <c r="BN63" s="892"/>
      <c r="BO63" s="241"/>
      <c r="BP63" s="241"/>
      <c r="BQ63" s="238">
        <v>57</v>
      </c>
      <c r="BR63" s="239"/>
      <c r="BS63" s="812"/>
      <c r="BT63" s="813"/>
      <c r="BU63" s="813"/>
      <c r="BV63" s="813"/>
      <c r="BW63" s="813"/>
      <c r="BX63" s="813"/>
      <c r="BY63" s="813"/>
      <c r="BZ63" s="813"/>
      <c r="CA63" s="813"/>
      <c r="CB63" s="813"/>
      <c r="CC63" s="813"/>
      <c r="CD63" s="813"/>
      <c r="CE63" s="813"/>
      <c r="CF63" s="813"/>
      <c r="CG63" s="814"/>
      <c r="CH63" s="815"/>
      <c r="CI63" s="816"/>
      <c r="CJ63" s="816"/>
      <c r="CK63" s="816"/>
      <c r="CL63" s="817"/>
      <c r="CM63" s="815"/>
      <c r="CN63" s="816"/>
      <c r="CO63" s="816"/>
      <c r="CP63" s="816"/>
      <c r="CQ63" s="817"/>
      <c r="CR63" s="815"/>
      <c r="CS63" s="816"/>
      <c r="CT63" s="816"/>
      <c r="CU63" s="816"/>
      <c r="CV63" s="817"/>
      <c r="CW63" s="815"/>
      <c r="CX63" s="816"/>
      <c r="CY63" s="816"/>
      <c r="CZ63" s="816"/>
      <c r="DA63" s="817"/>
      <c r="DB63" s="815"/>
      <c r="DC63" s="816"/>
      <c r="DD63" s="816"/>
      <c r="DE63" s="816"/>
      <c r="DF63" s="817"/>
      <c r="DG63" s="815"/>
      <c r="DH63" s="816"/>
      <c r="DI63" s="816"/>
      <c r="DJ63" s="816"/>
      <c r="DK63" s="817"/>
      <c r="DL63" s="815"/>
      <c r="DM63" s="816"/>
      <c r="DN63" s="816"/>
      <c r="DO63" s="816"/>
      <c r="DP63" s="817"/>
      <c r="DQ63" s="815"/>
      <c r="DR63" s="816"/>
      <c r="DS63" s="816"/>
      <c r="DT63" s="816"/>
      <c r="DU63" s="817"/>
      <c r="DV63" s="812"/>
      <c r="DW63" s="813"/>
      <c r="DX63" s="813"/>
      <c r="DY63" s="813"/>
      <c r="DZ63" s="81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2"/>
      <c r="BT64" s="813"/>
      <c r="BU64" s="813"/>
      <c r="BV64" s="813"/>
      <c r="BW64" s="813"/>
      <c r="BX64" s="813"/>
      <c r="BY64" s="813"/>
      <c r="BZ64" s="813"/>
      <c r="CA64" s="813"/>
      <c r="CB64" s="813"/>
      <c r="CC64" s="813"/>
      <c r="CD64" s="813"/>
      <c r="CE64" s="813"/>
      <c r="CF64" s="813"/>
      <c r="CG64" s="814"/>
      <c r="CH64" s="815"/>
      <c r="CI64" s="816"/>
      <c r="CJ64" s="816"/>
      <c r="CK64" s="816"/>
      <c r="CL64" s="817"/>
      <c r="CM64" s="815"/>
      <c r="CN64" s="816"/>
      <c r="CO64" s="816"/>
      <c r="CP64" s="816"/>
      <c r="CQ64" s="817"/>
      <c r="CR64" s="815"/>
      <c r="CS64" s="816"/>
      <c r="CT64" s="816"/>
      <c r="CU64" s="816"/>
      <c r="CV64" s="817"/>
      <c r="CW64" s="815"/>
      <c r="CX64" s="816"/>
      <c r="CY64" s="816"/>
      <c r="CZ64" s="816"/>
      <c r="DA64" s="817"/>
      <c r="DB64" s="815"/>
      <c r="DC64" s="816"/>
      <c r="DD64" s="816"/>
      <c r="DE64" s="816"/>
      <c r="DF64" s="817"/>
      <c r="DG64" s="815"/>
      <c r="DH64" s="816"/>
      <c r="DI64" s="816"/>
      <c r="DJ64" s="816"/>
      <c r="DK64" s="817"/>
      <c r="DL64" s="815"/>
      <c r="DM64" s="816"/>
      <c r="DN64" s="816"/>
      <c r="DO64" s="816"/>
      <c r="DP64" s="817"/>
      <c r="DQ64" s="815"/>
      <c r="DR64" s="816"/>
      <c r="DS64" s="816"/>
      <c r="DT64" s="816"/>
      <c r="DU64" s="817"/>
      <c r="DV64" s="812"/>
      <c r="DW64" s="813"/>
      <c r="DX64" s="813"/>
      <c r="DY64" s="813"/>
      <c r="DZ64" s="818"/>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2"/>
      <c r="BT65" s="813"/>
      <c r="BU65" s="813"/>
      <c r="BV65" s="813"/>
      <c r="BW65" s="813"/>
      <c r="BX65" s="813"/>
      <c r="BY65" s="813"/>
      <c r="BZ65" s="813"/>
      <c r="CA65" s="813"/>
      <c r="CB65" s="813"/>
      <c r="CC65" s="813"/>
      <c r="CD65" s="813"/>
      <c r="CE65" s="813"/>
      <c r="CF65" s="813"/>
      <c r="CG65" s="814"/>
      <c r="CH65" s="815"/>
      <c r="CI65" s="816"/>
      <c r="CJ65" s="816"/>
      <c r="CK65" s="816"/>
      <c r="CL65" s="817"/>
      <c r="CM65" s="815"/>
      <c r="CN65" s="816"/>
      <c r="CO65" s="816"/>
      <c r="CP65" s="816"/>
      <c r="CQ65" s="817"/>
      <c r="CR65" s="815"/>
      <c r="CS65" s="816"/>
      <c r="CT65" s="816"/>
      <c r="CU65" s="816"/>
      <c r="CV65" s="817"/>
      <c r="CW65" s="815"/>
      <c r="CX65" s="816"/>
      <c r="CY65" s="816"/>
      <c r="CZ65" s="816"/>
      <c r="DA65" s="817"/>
      <c r="DB65" s="815"/>
      <c r="DC65" s="816"/>
      <c r="DD65" s="816"/>
      <c r="DE65" s="816"/>
      <c r="DF65" s="817"/>
      <c r="DG65" s="815"/>
      <c r="DH65" s="816"/>
      <c r="DI65" s="816"/>
      <c r="DJ65" s="816"/>
      <c r="DK65" s="817"/>
      <c r="DL65" s="815"/>
      <c r="DM65" s="816"/>
      <c r="DN65" s="816"/>
      <c r="DO65" s="816"/>
      <c r="DP65" s="817"/>
      <c r="DQ65" s="815"/>
      <c r="DR65" s="816"/>
      <c r="DS65" s="816"/>
      <c r="DT65" s="816"/>
      <c r="DU65" s="817"/>
      <c r="DV65" s="812"/>
      <c r="DW65" s="813"/>
      <c r="DX65" s="813"/>
      <c r="DY65" s="813"/>
      <c r="DZ65" s="818"/>
      <c r="EA65" s="230"/>
    </row>
    <row r="66" spans="1:131" ht="26.25" customHeight="1" x14ac:dyDescent="0.15">
      <c r="A66" s="766" t="s">
        <v>399</v>
      </c>
      <c r="B66" s="767"/>
      <c r="C66" s="767"/>
      <c r="D66" s="767"/>
      <c r="E66" s="767"/>
      <c r="F66" s="767"/>
      <c r="G66" s="767"/>
      <c r="H66" s="767"/>
      <c r="I66" s="767"/>
      <c r="J66" s="767"/>
      <c r="K66" s="767"/>
      <c r="L66" s="767"/>
      <c r="M66" s="767"/>
      <c r="N66" s="767"/>
      <c r="O66" s="767"/>
      <c r="P66" s="768"/>
      <c r="Q66" s="772" t="s">
        <v>382</v>
      </c>
      <c r="R66" s="773"/>
      <c r="S66" s="773"/>
      <c r="T66" s="773"/>
      <c r="U66" s="774"/>
      <c r="V66" s="772" t="s">
        <v>383</v>
      </c>
      <c r="W66" s="773"/>
      <c r="X66" s="773"/>
      <c r="Y66" s="773"/>
      <c r="Z66" s="774"/>
      <c r="AA66" s="772" t="s">
        <v>384</v>
      </c>
      <c r="AB66" s="773"/>
      <c r="AC66" s="773"/>
      <c r="AD66" s="773"/>
      <c r="AE66" s="774"/>
      <c r="AF66" s="893" t="s">
        <v>385</v>
      </c>
      <c r="AG66" s="854"/>
      <c r="AH66" s="854"/>
      <c r="AI66" s="854"/>
      <c r="AJ66" s="894"/>
      <c r="AK66" s="772" t="s">
        <v>386</v>
      </c>
      <c r="AL66" s="767"/>
      <c r="AM66" s="767"/>
      <c r="AN66" s="767"/>
      <c r="AO66" s="768"/>
      <c r="AP66" s="772" t="s">
        <v>387</v>
      </c>
      <c r="AQ66" s="773"/>
      <c r="AR66" s="773"/>
      <c r="AS66" s="773"/>
      <c r="AT66" s="774"/>
      <c r="AU66" s="772" t="s">
        <v>400</v>
      </c>
      <c r="AV66" s="773"/>
      <c r="AW66" s="773"/>
      <c r="AX66" s="773"/>
      <c r="AY66" s="774"/>
      <c r="AZ66" s="772" t="s">
        <v>364</v>
      </c>
      <c r="BA66" s="773"/>
      <c r="BB66" s="773"/>
      <c r="BC66" s="773"/>
      <c r="BD66" s="779"/>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2">
      <c r="A67" s="769"/>
      <c r="B67" s="770"/>
      <c r="C67" s="770"/>
      <c r="D67" s="770"/>
      <c r="E67" s="770"/>
      <c r="F67" s="770"/>
      <c r="G67" s="770"/>
      <c r="H67" s="770"/>
      <c r="I67" s="770"/>
      <c r="J67" s="770"/>
      <c r="K67" s="770"/>
      <c r="L67" s="770"/>
      <c r="M67" s="770"/>
      <c r="N67" s="770"/>
      <c r="O67" s="770"/>
      <c r="P67" s="771"/>
      <c r="Q67" s="775"/>
      <c r="R67" s="776"/>
      <c r="S67" s="776"/>
      <c r="T67" s="776"/>
      <c r="U67" s="777"/>
      <c r="V67" s="775"/>
      <c r="W67" s="776"/>
      <c r="X67" s="776"/>
      <c r="Y67" s="776"/>
      <c r="Z67" s="777"/>
      <c r="AA67" s="775"/>
      <c r="AB67" s="776"/>
      <c r="AC67" s="776"/>
      <c r="AD67" s="776"/>
      <c r="AE67" s="777"/>
      <c r="AF67" s="895"/>
      <c r="AG67" s="857"/>
      <c r="AH67" s="857"/>
      <c r="AI67" s="857"/>
      <c r="AJ67" s="896"/>
      <c r="AK67" s="897"/>
      <c r="AL67" s="770"/>
      <c r="AM67" s="770"/>
      <c r="AN67" s="770"/>
      <c r="AO67" s="771"/>
      <c r="AP67" s="775"/>
      <c r="AQ67" s="776"/>
      <c r="AR67" s="776"/>
      <c r="AS67" s="776"/>
      <c r="AT67" s="777"/>
      <c r="AU67" s="775"/>
      <c r="AV67" s="776"/>
      <c r="AW67" s="776"/>
      <c r="AX67" s="776"/>
      <c r="AY67" s="777"/>
      <c r="AZ67" s="775"/>
      <c r="BA67" s="776"/>
      <c r="BB67" s="776"/>
      <c r="BC67" s="776"/>
      <c r="BD67" s="781"/>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15">
      <c r="A68" s="236">
        <v>1</v>
      </c>
      <c r="B68" s="908" t="s">
        <v>552</v>
      </c>
      <c r="C68" s="909"/>
      <c r="D68" s="909"/>
      <c r="E68" s="909"/>
      <c r="F68" s="909"/>
      <c r="G68" s="909"/>
      <c r="H68" s="909"/>
      <c r="I68" s="909"/>
      <c r="J68" s="909"/>
      <c r="K68" s="909"/>
      <c r="L68" s="909"/>
      <c r="M68" s="909"/>
      <c r="N68" s="909"/>
      <c r="O68" s="909"/>
      <c r="P68" s="910"/>
      <c r="Q68" s="911">
        <v>406</v>
      </c>
      <c r="R68" s="905"/>
      <c r="S68" s="905"/>
      <c r="T68" s="905"/>
      <c r="U68" s="905"/>
      <c r="V68" s="905">
        <v>341</v>
      </c>
      <c r="W68" s="905"/>
      <c r="X68" s="905"/>
      <c r="Y68" s="905"/>
      <c r="Z68" s="905"/>
      <c r="AA68" s="905">
        <v>65</v>
      </c>
      <c r="AB68" s="905"/>
      <c r="AC68" s="905"/>
      <c r="AD68" s="905"/>
      <c r="AE68" s="905"/>
      <c r="AF68" s="905">
        <v>65</v>
      </c>
      <c r="AG68" s="905"/>
      <c r="AH68" s="905"/>
      <c r="AI68" s="905"/>
      <c r="AJ68" s="905"/>
      <c r="AK68" s="905">
        <v>0</v>
      </c>
      <c r="AL68" s="905"/>
      <c r="AM68" s="905"/>
      <c r="AN68" s="905"/>
      <c r="AO68" s="905"/>
      <c r="AP68" s="905">
        <v>746</v>
      </c>
      <c r="AQ68" s="905"/>
      <c r="AR68" s="905"/>
      <c r="AS68" s="905"/>
      <c r="AT68" s="905"/>
      <c r="AU68" s="905">
        <v>543</v>
      </c>
      <c r="AV68" s="905"/>
      <c r="AW68" s="905"/>
      <c r="AX68" s="905"/>
      <c r="AY68" s="905"/>
      <c r="AZ68" s="906"/>
      <c r="BA68" s="906"/>
      <c r="BB68" s="906"/>
      <c r="BC68" s="906"/>
      <c r="BD68" s="907"/>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15">
      <c r="A69" s="238">
        <v>2</v>
      </c>
      <c r="B69" s="912" t="s">
        <v>553</v>
      </c>
      <c r="C69" s="913"/>
      <c r="D69" s="913"/>
      <c r="E69" s="913"/>
      <c r="F69" s="913"/>
      <c r="G69" s="913"/>
      <c r="H69" s="913"/>
      <c r="I69" s="913"/>
      <c r="J69" s="913"/>
      <c r="K69" s="913"/>
      <c r="L69" s="913"/>
      <c r="M69" s="913"/>
      <c r="N69" s="913"/>
      <c r="O69" s="913"/>
      <c r="P69" s="914"/>
      <c r="Q69" s="915">
        <v>11918</v>
      </c>
      <c r="R69" s="869"/>
      <c r="S69" s="869"/>
      <c r="T69" s="869"/>
      <c r="U69" s="869"/>
      <c r="V69" s="869">
        <v>11587</v>
      </c>
      <c r="W69" s="869"/>
      <c r="X69" s="869"/>
      <c r="Y69" s="869"/>
      <c r="Z69" s="869"/>
      <c r="AA69" s="869">
        <v>331</v>
      </c>
      <c r="AB69" s="869"/>
      <c r="AC69" s="869"/>
      <c r="AD69" s="869"/>
      <c r="AE69" s="869"/>
      <c r="AF69" s="869">
        <v>331</v>
      </c>
      <c r="AG69" s="869"/>
      <c r="AH69" s="869"/>
      <c r="AI69" s="869"/>
      <c r="AJ69" s="869"/>
      <c r="AK69" s="869">
        <v>0</v>
      </c>
      <c r="AL69" s="869"/>
      <c r="AM69" s="869"/>
      <c r="AN69" s="869"/>
      <c r="AO69" s="869"/>
      <c r="AP69" s="869">
        <v>2748</v>
      </c>
      <c r="AQ69" s="869"/>
      <c r="AR69" s="869"/>
      <c r="AS69" s="869"/>
      <c r="AT69" s="869"/>
      <c r="AU69" s="869">
        <v>555</v>
      </c>
      <c r="AV69" s="869"/>
      <c r="AW69" s="869"/>
      <c r="AX69" s="869"/>
      <c r="AY69" s="869"/>
      <c r="AZ69" s="871"/>
      <c r="BA69" s="871"/>
      <c r="BB69" s="871"/>
      <c r="BC69" s="871"/>
      <c r="BD69" s="872"/>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15">
      <c r="A70" s="238">
        <v>3</v>
      </c>
      <c r="B70" s="912" t="s">
        <v>554</v>
      </c>
      <c r="C70" s="913"/>
      <c r="D70" s="913"/>
      <c r="E70" s="913"/>
      <c r="F70" s="913"/>
      <c r="G70" s="913"/>
      <c r="H70" s="913"/>
      <c r="I70" s="913"/>
      <c r="J70" s="913"/>
      <c r="K70" s="913"/>
      <c r="L70" s="913"/>
      <c r="M70" s="913"/>
      <c r="N70" s="913"/>
      <c r="O70" s="913"/>
      <c r="P70" s="914"/>
      <c r="Q70" s="915">
        <v>2562</v>
      </c>
      <c r="R70" s="869"/>
      <c r="S70" s="869"/>
      <c r="T70" s="869"/>
      <c r="U70" s="869"/>
      <c r="V70" s="869">
        <v>2538</v>
      </c>
      <c r="W70" s="869"/>
      <c r="X70" s="869"/>
      <c r="Y70" s="869"/>
      <c r="Z70" s="869"/>
      <c r="AA70" s="869">
        <v>24</v>
      </c>
      <c r="AB70" s="869"/>
      <c r="AC70" s="869"/>
      <c r="AD70" s="869"/>
      <c r="AE70" s="869"/>
      <c r="AF70" s="869">
        <v>24</v>
      </c>
      <c r="AG70" s="869"/>
      <c r="AH70" s="869"/>
      <c r="AI70" s="869"/>
      <c r="AJ70" s="869"/>
      <c r="AK70" s="869" t="s">
        <v>488</v>
      </c>
      <c r="AL70" s="869"/>
      <c r="AM70" s="869"/>
      <c r="AN70" s="869"/>
      <c r="AO70" s="869"/>
      <c r="AP70" s="869" t="s">
        <v>488</v>
      </c>
      <c r="AQ70" s="869"/>
      <c r="AR70" s="869"/>
      <c r="AS70" s="869"/>
      <c r="AT70" s="869"/>
      <c r="AU70" s="869" t="s">
        <v>488</v>
      </c>
      <c r="AV70" s="869"/>
      <c r="AW70" s="869"/>
      <c r="AX70" s="869"/>
      <c r="AY70" s="869"/>
      <c r="AZ70" s="871" t="s">
        <v>561</v>
      </c>
      <c r="BA70" s="871"/>
      <c r="BB70" s="871"/>
      <c r="BC70" s="871"/>
      <c r="BD70" s="872"/>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15">
      <c r="A71" s="238">
        <v>4</v>
      </c>
      <c r="B71" s="912" t="s">
        <v>555</v>
      </c>
      <c r="C71" s="913"/>
      <c r="D71" s="913"/>
      <c r="E71" s="913"/>
      <c r="F71" s="913"/>
      <c r="G71" s="913"/>
      <c r="H71" s="913"/>
      <c r="I71" s="913"/>
      <c r="J71" s="913"/>
      <c r="K71" s="913"/>
      <c r="L71" s="913"/>
      <c r="M71" s="913"/>
      <c r="N71" s="913"/>
      <c r="O71" s="913"/>
      <c r="P71" s="914"/>
      <c r="Q71" s="915">
        <v>880773</v>
      </c>
      <c r="R71" s="869"/>
      <c r="S71" s="869"/>
      <c r="T71" s="869"/>
      <c r="U71" s="869"/>
      <c r="V71" s="869">
        <v>869976</v>
      </c>
      <c r="W71" s="869"/>
      <c r="X71" s="869"/>
      <c r="Y71" s="869"/>
      <c r="Z71" s="869"/>
      <c r="AA71" s="869">
        <v>10796</v>
      </c>
      <c r="AB71" s="869"/>
      <c r="AC71" s="869"/>
      <c r="AD71" s="869"/>
      <c r="AE71" s="869"/>
      <c r="AF71" s="869">
        <v>10571</v>
      </c>
      <c r="AG71" s="869"/>
      <c r="AH71" s="869"/>
      <c r="AI71" s="869"/>
      <c r="AJ71" s="869"/>
      <c r="AK71" s="869">
        <v>5498</v>
      </c>
      <c r="AL71" s="869"/>
      <c r="AM71" s="869"/>
      <c r="AN71" s="869"/>
      <c r="AO71" s="869"/>
      <c r="AP71" s="869" t="s">
        <v>488</v>
      </c>
      <c r="AQ71" s="869"/>
      <c r="AR71" s="869"/>
      <c r="AS71" s="869"/>
      <c r="AT71" s="869"/>
      <c r="AU71" s="869" t="s">
        <v>488</v>
      </c>
      <c r="AV71" s="869"/>
      <c r="AW71" s="869"/>
      <c r="AX71" s="869"/>
      <c r="AY71" s="869"/>
      <c r="AZ71" s="871" t="s">
        <v>562</v>
      </c>
      <c r="BA71" s="871"/>
      <c r="BB71" s="871"/>
      <c r="BC71" s="871"/>
      <c r="BD71" s="872"/>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15">
      <c r="A72" s="238">
        <v>5</v>
      </c>
      <c r="B72" s="912" t="s">
        <v>556</v>
      </c>
      <c r="C72" s="913"/>
      <c r="D72" s="913"/>
      <c r="E72" s="913"/>
      <c r="F72" s="913"/>
      <c r="G72" s="913"/>
      <c r="H72" s="913"/>
      <c r="I72" s="913"/>
      <c r="J72" s="913"/>
      <c r="K72" s="913"/>
      <c r="L72" s="913"/>
      <c r="M72" s="913"/>
      <c r="N72" s="913"/>
      <c r="O72" s="913"/>
      <c r="P72" s="914"/>
      <c r="Q72" s="915">
        <v>23245</v>
      </c>
      <c r="R72" s="869"/>
      <c r="S72" s="869"/>
      <c r="T72" s="869"/>
      <c r="U72" s="869"/>
      <c r="V72" s="869">
        <v>14700</v>
      </c>
      <c r="W72" s="869"/>
      <c r="X72" s="869"/>
      <c r="Y72" s="869"/>
      <c r="Z72" s="869"/>
      <c r="AA72" s="869">
        <v>8545</v>
      </c>
      <c r="AB72" s="869"/>
      <c r="AC72" s="869"/>
      <c r="AD72" s="869"/>
      <c r="AE72" s="869"/>
      <c r="AF72" s="869">
        <v>8545</v>
      </c>
      <c r="AG72" s="869"/>
      <c r="AH72" s="869"/>
      <c r="AI72" s="869"/>
      <c r="AJ72" s="869"/>
      <c r="AK72" s="869">
        <v>21</v>
      </c>
      <c r="AL72" s="869"/>
      <c r="AM72" s="869"/>
      <c r="AN72" s="869"/>
      <c r="AO72" s="869"/>
      <c r="AP72" s="869" t="s">
        <v>488</v>
      </c>
      <c r="AQ72" s="869"/>
      <c r="AR72" s="869"/>
      <c r="AS72" s="869"/>
      <c r="AT72" s="869"/>
      <c r="AU72" s="869" t="s">
        <v>488</v>
      </c>
      <c r="AV72" s="869"/>
      <c r="AW72" s="869"/>
      <c r="AX72" s="869"/>
      <c r="AY72" s="869"/>
      <c r="AZ72" s="871" t="s">
        <v>561</v>
      </c>
      <c r="BA72" s="871"/>
      <c r="BB72" s="871"/>
      <c r="BC72" s="871"/>
      <c r="BD72" s="872"/>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15">
      <c r="A73" s="238">
        <v>6</v>
      </c>
      <c r="B73" s="912" t="s">
        <v>557</v>
      </c>
      <c r="C73" s="913"/>
      <c r="D73" s="913"/>
      <c r="E73" s="913"/>
      <c r="F73" s="913"/>
      <c r="G73" s="913"/>
      <c r="H73" s="913"/>
      <c r="I73" s="913"/>
      <c r="J73" s="913"/>
      <c r="K73" s="913"/>
      <c r="L73" s="913"/>
      <c r="M73" s="913"/>
      <c r="N73" s="913"/>
      <c r="O73" s="913"/>
      <c r="P73" s="914"/>
      <c r="Q73" s="915">
        <v>177</v>
      </c>
      <c r="R73" s="869"/>
      <c r="S73" s="869"/>
      <c r="T73" s="869"/>
      <c r="U73" s="869"/>
      <c r="V73" s="869">
        <v>101</v>
      </c>
      <c r="W73" s="869"/>
      <c r="X73" s="869"/>
      <c r="Y73" s="869"/>
      <c r="Z73" s="869"/>
      <c r="AA73" s="869">
        <v>77</v>
      </c>
      <c r="AB73" s="869"/>
      <c r="AC73" s="869"/>
      <c r="AD73" s="869"/>
      <c r="AE73" s="869"/>
      <c r="AF73" s="869">
        <v>77</v>
      </c>
      <c r="AG73" s="869"/>
      <c r="AH73" s="869"/>
      <c r="AI73" s="869"/>
      <c r="AJ73" s="869"/>
      <c r="AK73" s="869" t="s">
        <v>488</v>
      </c>
      <c r="AL73" s="869"/>
      <c r="AM73" s="869"/>
      <c r="AN73" s="869"/>
      <c r="AO73" s="869"/>
      <c r="AP73" s="869" t="s">
        <v>488</v>
      </c>
      <c r="AQ73" s="869"/>
      <c r="AR73" s="869"/>
      <c r="AS73" s="869"/>
      <c r="AT73" s="869"/>
      <c r="AU73" s="869" t="s">
        <v>488</v>
      </c>
      <c r="AV73" s="869"/>
      <c r="AW73" s="869"/>
      <c r="AX73" s="869"/>
      <c r="AY73" s="869"/>
      <c r="AZ73" s="871" t="s">
        <v>563</v>
      </c>
      <c r="BA73" s="871"/>
      <c r="BB73" s="871"/>
      <c r="BC73" s="871"/>
      <c r="BD73" s="872"/>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15">
      <c r="A74" s="238">
        <v>7</v>
      </c>
      <c r="B74" s="912" t="s">
        <v>558</v>
      </c>
      <c r="C74" s="913"/>
      <c r="D74" s="913"/>
      <c r="E74" s="913"/>
      <c r="F74" s="913"/>
      <c r="G74" s="913"/>
      <c r="H74" s="913"/>
      <c r="I74" s="913"/>
      <c r="J74" s="913"/>
      <c r="K74" s="913"/>
      <c r="L74" s="913"/>
      <c r="M74" s="913"/>
      <c r="N74" s="913"/>
      <c r="O74" s="913"/>
      <c r="P74" s="914"/>
      <c r="Q74" s="915">
        <v>289</v>
      </c>
      <c r="R74" s="869"/>
      <c r="S74" s="869"/>
      <c r="T74" s="869"/>
      <c r="U74" s="869"/>
      <c r="V74" s="869">
        <v>262</v>
      </c>
      <c r="W74" s="869"/>
      <c r="X74" s="869"/>
      <c r="Y74" s="869"/>
      <c r="Z74" s="869"/>
      <c r="AA74" s="869">
        <v>26</v>
      </c>
      <c r="AB74" s="869"/>
      <c r="AC74" s="869"/>
      <c r="AD74" s="869"/>
      <c r="AE74" s="869"/>
      <c r="AF74" s="869">
        <v>26</v>
      </c>
      <c r="AG74" s="869"/>
      <c r="AH74" s="869"/>
      <c r="AI74" s="869"/>
      <c r="AJ74" s="869"/>
      <c r="AK74" s="869">
        <v>4</v>
      </c>
      <c r="AL74" s="869"/>
      <c r="AM74" s="869"/>
      <c r="AN74" s="869"/>
      <c r="AO74" s="869"/>
      <c r="AP74" s="869" t="s">
        <v>488</v>
      </c>
      <c r="AQ74" s="869"/>
      <c r="AR74" s="869"/>
      <c r="AS74" s="869"/>
      <c r="AT74" s="869"/>
      <c r="AU74" s="869" t="s">
        <v>488</v>
      </c>
      <c r="AV74" s="869"/>
      <c r="AW74" s="869"/>
      <c r="AX74" s="869"/>
      <c r="AY74" s="869"/>
      <c r="AZ74" s="871"/>
      <c r="BA74" s="871"/>
      <c r="BB74" s="871"/>
      <c r="BC74" s="871"/>
      <c r="BD74" s="872"/>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15">
      <c r="A75" s="238">
        <v>8</v>
      </c>
      <c r="B75" s="912" t="s">
        <v>559</v>
      </c>
      <c r="C75" s="913"/>
      <c r="D75" s="913"/>
      <c r="E75" s="913"/>
      <c r="F75" s="913"/>
      <c r="G75" s="913"/>
      <c r="H75" s="913"/>
      <c r="I75" s="913"/>
      <c r="J75" s="913"/>
      <c r="K75" s="913"/>
      <c r="L75" s="913"/>
      <c r="M75" s="913"/>
      <c r="N75" s="913"/>
      <c r="O75" s="913"/>
      <c r="P75" s="914"/>
      <c r="Q75" s="916">
        <v>43230</v>
      </c>
      <c r="R75" s="917"/>
      <c r="S75" s="917"/>
      <c r="T75" s="917"/>
      <c r="U75" s="873"/>
      <c r="V75" s="918">
        <v>41366</v>
      </c>
      <c r="W75" s="917"/>
      <c r="X75" s="917"/>
      <c r="Y75" s="917"/>
      <c r="Z75" s="873"/>
      <c r="AA75" s="918">
        <v>1864</v>
      </c>
      <c r="AB75" s="917"/>
      <c r="AC75" s="917"/>
      <c r="AD75" s="917"/>
      <c r="AE75" s="873"/>
      <c r="AF75" s="918">
        <v>8625</v>
      </c>
      <c r="AG75" s="917"/>
      <c r="AH75" s="917"/>
      <c r="AI75" s="917"/>
      <c r="AJ75" s="873"/>
      <c r="AK75" s="869" t="s">
        <v>488</v>
      </c>
      <c r="AL75" s="869"/>
      <c r="AM75" s="869"/>
      <c r="AN75" s="869"/>
      <c r="AO75" s="869"/>
      <c r="AP75" s="869" t="s">
        <v>488</v>
      </c>
      <c r="AQ75" s="869"/>
      <c r="AR75" s="869"/>
      <c r="AS75" s="869"/>
      <c r="AT75" s="869"/>
      <c r="AU75" s="869" t="s">
        <v>488</v>
      </c>
      <c r="AV75" s="869"/>
      <c r="AW75" s="869"/>
      <c r="AX75" s="869"/>
      <c r="AY75" s="869"/>
      <c r="AZ75" s="871"/>
      <c r="BA75" s="871"/>
      <c r="BB75" s="871"/>
      <c r="BC75" s="871"/>
      <c r="BD75" s="872"/>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15">
      <c r="A76" s="238">
        <v>9</v>
      </c>
      <c r="B76" s="912" t="s">
        <v>560</v>
      </c>
      <c r="C76" s="913"/>
      <c r="D76" s="913"/>
      <c r="E76" s="913"/>
      <c r="F76" s="913"/>
      <c r="G76" s="913"/>
      <c r="H76" s="913"/>
      <c r="I76" s="913"/>
      <c r="J76" s="913"/>
      <c r="K76" s="913"/>
      <c r="L76" s="913"/>
      <c r="M76" s="913"/>
      <c r="N76" s="913"/>
      <c r="O76" s="913"/>
      <c r="P76" s="914"/>
      <c r="Q76" s="916">
        <v>407</v>
      </c>
      <c r="R76" s="917"/>
      <c r="S76" s="917"/>
      <c r="T76" s="917"/>
      <c r="U76" s="873"/>
      <c r="V76" s="918">
        <v>364</v>
      </c>
      <c r="W76" s="917"/>
      <c r="X76" s="917"/>
      <c r="Y76" s="917"/>
      <c r="Z76" s="873"/>
      <c r="AA76" s="918">
        <v>44</v>
      </c>
      <c r="AB76" s="917"/>
      <c r="AC76" s="917"/>
      <c r="AD76" s="917"/>
      <c r="AE76" s="873"/>
      <c r="AF76" s="918">
        <v>44</v>
      </c>
      <c r="AG76" s="917"/>
      <c r="AH76" s="917"/>
      <c r="AI76" s="917"/>
      <c r="AJ76" s="873"/>
      <c r="AK76" s="869" t="s">
        <v>488</v>
      </c>
      <c r="AL76" s="869"/>
      <c r="AM76" s="869"/>
      <c r="AN76" s="869"/>
      <c r="AO76" s="869"/>
      <c r="AP76" s="869" t="s">
        <v>488</v>
      </c>
      <c r="AQ76" s="869"/>
      <c r="AR76" s="869"/>
      <c r="AS76" s="869"/>
      <c r="AT76" s="869"/>
      <c r="AU76" s="869" t="s">
        <v>488</v>
      </c>
      <c r="AV76" s="869"/>
      <c r="AW76" s="869"/>
      <c r="AX76" s="869"/>
      <c r="AY76" s="869"/>
      <c r="AZ76" s="871"/>
      <c r="BA76" s="871"/>
      <c r="BB76" s="871"/>
      <c r="BC76" s="871"/>
      <c r="BD76" s="872"/>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15">
      <c r="A77" s="238">
        <v>10</v>
      </c>
      <c r="B77" s="912"/>
      <c r="C77" s="913"/>
      <c r="D77" s="913"/>
      <c r="E77" s="913"/>
      <c r="F77" s="913"/>
      <c r="G77" s="913"/>
      <c r="H77" s="913"/>
      <c r="I77" s="913"/>
      <c r="J77" s="913"/>
      <c r="K77" s="913"/>
      <c r="L77" s="913"/>
      <c r="M77" s="913"/>
      <c r="N77" s="913"/>
      <c r="O77" s="913"/>
      <c r="P77" s="914"/>
      <c r="Q77" s="916"/>
      <c r="R77" s="917"/>
      <c r="S77" s="917"/>
      <c r="T77" s="917"/>
      <c r="U77" s="873"/>
      <c r="V77" s="918"/>
      <c r="W77" s="917"/>
      <c r="X77" s="917"/>
      <c r="Y77" s="917"/>
      <c r="Z77" s="873"/>
      <c r="AA77" s="918"/>
      <c r="AB77" s="917"/>
      <c r="AC77" s="917"/>
      <c r="AD77" s="917"/>
      <c r="AE77" s="873"/>
      <c r="AF77" s="918"/>
      <c r="AG77" s="917"/>
      <c r="AH77" s="917"/>
      <c r="AI77" s="917"/>
      <c r="AJ77" s="873"/>
      <c r="AK77" s="918"/>
      <c r="AL77" s="917"/>
      <c r="AM77" s="917"/>
      <c r="AN77" s="917"/>
      <c r="AO77" s="873"/>
      <c r="AP77" s="918"/>
      <c r="AQ77" s="917"/>
      <c r="AR77" s="917"/>
      <c r="AS77" s="917"/>
      <c r="AT77" s="873"/>
      <c r="AU77" s="918"/>
      <c r="AV77" s="917"/>
      <c r="AW77" s="917"/>
      <c r="AX77" s="917"/>
      <c r="AY77" s="873"/>
      <c r="AZ77" s="871"/>
      <c r="BA77" s="871"/>
      <c r="BB77" s="871"/>
      <c r="BC77" s="871"/>
      <c r="BD77" s="872"/>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15">
      <c r="A78" s="238">
        <v>11</v>
      </c>
      <c r="B78" s="912"/>
      <c r="C78" s="913"/>
      <c r="D78" s="913"/>
      <c r="E78" s="913"/>
      <c r="F78" s="913"/>
      <c r="G78" s="913"/>
      <c r="H78" s="913"/>
      <c r="I78" s="913"/>
      <c r="J78" s="913"/>
      <c r="K78" s="913"/>
      <c r="L78" s="913"/>
      <c r="M78" s="913"/>
      <c r="N78" s="913"/>
      <c r="O78" s="913"/>
      <c r="P78" s="914"/>
      <c r="Q78" s="915"/>
      <c r="R78" s="869"/>
      <c r="S78" s="869"/>
      <c r="T78" s="869"/>
      <c r="U78" s="869"/>
      <c r="V78" s="869"/>
      <c r="W78" s="869"/>
      <c r="X78" s="869"/>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69"/>
      <c r="AY78" s="869"/>
      <c r="AZ78" s="871"/>
      <c r="BA78" s="871"/>
      <c r="BB78" s="871"/>
      <c r="BC78" s="871"/>
      <c r="BD78" s="872"/>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15">
      <c r="A79" s="238">
        <v>12</v>
      </c>
      <c r="B79" s="912"/>
      <c r="C79" s="913"/>
      <c r="D79" s="913"/>
      <c r="E79" s="913"/>
      <c r="F79" s="913"/>
      <c r="G79" s="913"/>
      <c r="H79" s="913"/>
      <c r="I79" s="913"/>
      <c r="J79" s="913"/>
      <c r="K79" s="913"/>
      <c r="L79" s="913"/>
      <c r="M79" s="913"/>
      <c r="N79" s="913"/>
      <c r="O79" s="913"/>
      <c r="P79" s="914"/>
      <c r="Q79" s="915"/>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71"/>
      <c r="BA79" s="871"/>
      <c r="BB79" s="871"/>
      <c r="BC79" s="871"/>
      <c r="BD79" s="872"/>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15">
      <c r="A80" s="238">
        <v>13</v>
      </c>
      <c r="B80" s="912"/>
      <c r="C80" s="913"/>
      <c r="D80" s="913"/>
      <c r="E80" s="913"/>
      <c r="F80" s="913"/>
      <c r="G80" s="913"/>
      <c r="H80" s="913"/>
      <c r="I80" s="913"/>
      <c r="J80" s="913"/>
      <c r="K80" s="913"/>
      <c r="L80" s="913"/>
      <c r="M80" s="913"/>
      <c r="N80" s="913"/>
      <c r="O80" s="913"/>
      <c r="P80" s="914"/>
      <c r="Q80" s="915"/>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71"/>
      <c r="BA80" s="871"/>
      <c r="BB80" s="871"/>
      <c r="BC80" s="871"/>
      <c r="BD80" s="872"/>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15">
      <c r="A81" s="238">
        <v>14</v>
      </c>
      <c r="B81" s="912"/>
      <c r="C81" s="913"/>
      <c r="D81" s="913"/>
      <c r="E81" s="913"/>
      <c r="F81" s="913"/>
      <c r="G81" s="913"/>
      <c r="H81" s="913"/>
      <c r="I81" s="913"/>
      <c r="J81" s="913"/>
      <c r="K81" s="913"/>
      <c r="L81" s="913"/>
      <c r="M81" s="913"/>
      <c r="N81" s="913"/>
      <c r="O81" s="913"/>
      <c r="P81" s="914"/>
      <c r="Q81" s="915"/>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871"/>
      <c r="BA81" s="871"/>
      <c r="BB81" s="871"/>
      <c r="BC81" s="871"/>
      <c r="BD81" s="872"/>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15">
      <c r="A82" s="238">
        <v>15</v>
      </c>
      <c r="B82" s="912"/>
      <c r="C82" s="913"/>
      <c r="D82" s="913"/>
      <c r="E82" s="913"/>
      <c r="F82" s="913"/>
      <c r="G82" s="913"/>
      <c r="H82" s="913"/>
      <c r="I82" s="913"/>
      <c r="J82" s="913"/>
      <c r="K82" s="913"/>
      <c r="L82" s="913"/>
      <c r="M82" s="913"/>
      <c r="N82" s="913"/>
      <c r="O82" s="913"/>
      <c r="P82" s="914"/>
      <c r="Q82" s="915"/>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71"/>
      <c r="BA82" s="871"/>
      <c r="BB82" s="871"/>
      <c r="BC82" s="871"/>
      <c r="BD82" s="872"/>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15">
      <c r="A83" s="238">
        <v>16</v>
      </c>
      <c r="B83" s="912"/>
      <c r="C83" s="913"/>
      <c r="D83" s="913"/>
      <c r="E83" s="913"/>
      <c r="F83" s="913"/>
      <c r="G83" s="913"/>
      <c r="H83" s="913"/>
      <c r="I83" s="913"/>
      <c r="J83" s="913"/>
      <c r="K83" s="913"/>
      <c r="L83" s="913"/>
      <c r="M83" s="913"/>
      <c r="N83" s="913"/>
      <c r="O83" s="913"/>
      <c r="P83" s="914"/>
      <c r="Q83" s="915"/>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71"/>
      <c r="BA83" s="871"/>
      <c r="BB83" s="871"/>
      <c r="BC83" s="871"/>
      <c r="BD83" s="872"/>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15">
      <c r="A84" s="238">
        <v>17</v>
      </c>
      <c r="B84" s="912"/>
      <c r="C84" s="913"/>
      <c r="D84" s="913"/>
      <c r="E84" s="913"/>
      <c r="F84" s="913"/>
      <c r="G84" s="913"/>
      <c r="H84" s="913"/>
      <c r="I84" s="913"/>
      <c r="J84" s="913"/>
      <c r="K84" s="913"/>
      <c r="L84" s="913"/>
      <c r="M84" s="913"/>
      <c r="N84" s="913"/>
      <c r="O84" s="913"/>
      <c r="P84" s="914"/>
      <c r="Q84" s="915"/>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71"/>
      <c r="BA84" s="871"/>
      <c r="BB84" s="871"/>
      <c r="BC84" s="871"/>
      <c r="BD84" s="872"/>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15">
      <c r="A85" s="238">
        <v>18</v>
      </c>
      <c r="B85" s="912"/>
      <c r="C85" s="913"/>
      <c r="D85" s="913"/>
      <c r="E85" s="913"/>
      <c r="F85" s="913"/>
      <c r="G85" s="913"/>
      <c r="H85" s="913"/>
      <c r="I85" s="913"/>
      <c r="J85" s="913"/>
      <c r="K85" s="913"/>
      <c r="L85" s="913"/>
      <c r="M85" s="913"/>
      <c r="N85" s="913"/>
      <c r="O85" s="913"/>
      <c r="P85" s="914"/>
      <c r="Q85" s="915"/>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71"/>
      <c r="BA85" s="871"/>
      <c r="BB85" s="871"/>
      <c r="BC85" s="871"/>
      <c r="BD85" s="872"/>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15">
      <c r="A86" s="238">
        <v>19</v>
      </c>
      <c r="B86" s="912"/>
      <c r="C86" s="913"/>
      <c r="D86" s="913"/>
      <c r="E86" s="913"/>
      <c r="F86" s="913"/>
      <c r="G86" s="913"/>
      <c r="H86" s="913"/>
      <c r="I86" s="913"/>
      <c r="J86" s="913"/>
      <c r="K86" s="913"/>
      <c r="L86" s="913"/>
      <c r="M86" s="913"/>
      <c r="N86" s="913"/>
      <c r="O86" s="913"/>
      <c r="P86" s="914"/>
      <c r="Q86" s="915"/>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71"/>
      <c r="BA86" s="871"/>
      <c r="BB86" s="871"/>
      <c r="BC86" s="871"/>
      <c r="BD86" s="872"/>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15">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2">
      <c r="A88" s="240" t="s">
        <v>378</v>
      </c>
      <c r="B88" s="828" t="s">
        <v>401</v>
      </c>
      <c r="C88" s="829"/>
      <c r="D88" s="829"/>
      <c r="E88" s="829"/>
      <c r="F88" s="829"/>
      <c r="G88" s="829"/>
      <c r="H88" s="829"/>
      <c r="I88" s="829"/>
      <c r="J88" s="829"/>
      <c r="K88" s="829"/>
      <c r="L88" s="829"/>
      <c r="M88" s="829"/>
      <c r="N88" s="829"/>
      <c r="O88" s="829"/>
      <c r="P88" s="830"/>
      <c r="Q88" s="879"/>
      <c r="R88" s="880"/>
      <c r="S88" s="880"/>
      <c r="T88" s="880"/>
      <c r="U88" s="880"/>
      <c r="V88" s="880"/>
      <c r="W88" s="880"/>
      <c r="X88" s="880"/>
      <c r="Y88" s="880"/>
      <c r="Z88" s="880"/>
      <c r="AA88" s="880"/>
      <c r="AB88" s="880"/>
      <c r="AC88" s="880"/>
      <c r="AD88" s="880"/>
      <c r="AE88" s="880"/>
      <c r="AF88" s="883"/>
      <c r="AG88" s="883"/>
      <c r="AH88" s="883"/>
      <c r="AI88" s="883"/>
      <c r="AJ88" s="883"/>
      <c r="AK88" s="880"/>
      <c r="AL88" s="880"/>
      <c r="AM88" s="880"/>
      <c r="AN88" s="880"/>
      <c r="AO88" s="880"/>
      <c r="AP88" s="883"/>
      <c r="AQ88" s="883"/>
      <c r="AR88" s="883"/>
      <c r="AS88" s="883"/>
      <c r="AT88" s="883"/>
      <c r="AU88" s="883"/>
      <c r="AV88" s="883"/>
      <c r="AW88" s="883"/>
      <c r="AX88" s="883"/>
      <c r="AY88" s="883"/>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8" t="s">
        <v>402</v>
      </c>
      <c r="BS102" s="829"/>
      <c r="BT102" s="829"/>
      <c r="BU102" s="829"/>
      <c r="BV102" s="829"/>
      <c r="BW102" s="829"/>
      <c r="BX102" s="829"/>
      <c r="BY102" s="829"/>
      <c r="BZ102" s="829"/>
      <c r="CA102" s="829"/>
      <c r="CB102" s="829"/>
      <c r="CC102" s="829"/>
      <c r="CD102" s="829"/>
      <c r="CE102" s="829"/>
      <c r="CF102" s="829"/>
      <c r="CG102" s="830"/>
      <c r="CH102" s="926"/>
      <c r="CI102" s="927"/>
      <c r="CJ102" s="927"/>
      <c r="CK102" s="927"/>
      <c r="CL102" s="928"/>
      <c r="CM102" s="926"/>
      <c r="CN102" s="927"/>
      <c r="CO102" s="927"/>
      <c r="CP102" s="927"/>
      <c r="CQ102" s="928"/>
      <c r="CR102" s="929"/>
      <c r="CS102" s="891"/>
      <c r="CT102" s="891"/>
      <c r="CU102" s="891"/>
      <c r="CV102" s="930"/>
      <c r="CW102" s="929"/>
      <c r="CX102" s="891"/>
      <c r="CY102" s="891"/>
      <c r="CZ102" s="891"/>
      <c r="DA102" s="930"/>
      <c r="DB102" s="929"/>
      <c r="DC102" s="891"/>
      <c r="DD102" s="891"/>
      <c r="DE102" s="891"/>
      <c r="DF102" s="930"/>
      <c r="DG102" s="929"/>
      <c r="DH102" s="891"/>
      <c r="DI102" s="891"/>
      <c r="DJ102" s="891"/>
      <c r="DK102" s="930"/>
      <c r="DL102" s="929"/>
      <c r="DM102" s="891"/>
      <c r="DN102" s="891"/>
      <c r="DO102" s="891"/>
      <c r="DP102" s="930"/>
      <c r="DQ102" s="929"/>
      <c r="DR102" s="891"/>
      <c r="DS102" s="891"/>
      <c r="DT102" s="891"/>
      <c r="DU102" s="930"/>
      <c r="DV102" s="828"/>
      <c r="DW102" s="829"/>
      <c r="DX102" s="829"/>
      <c r="DY102" s="829"/>
      <c r="DZ102" s="95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403</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404</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6" t="s">
        <v>407</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408</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15">
      <c r="A109" s="95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410</v>
      </c>
      <c r="AB109" s="932"/>
      <c r="AC109" s="932"/>
      <c r="AD109" s="932"/>
      <c r="AE109" s="933"/>
      <c r="AF109" s="931" t="s">
        <v>411</v>
      </c>
      <c r="AG109" s="932"/>
      <c r="AH109" s="932"/>
      <c r="AI109" s="932"/>
      <c r="AJ109" s="933"/>
      <c r="AK109" s="931" t="s">
        <v>294</v>
      </c>
      <c r="AL109" s="932"/>
      <c r="AM109" s="932"/>
      <c r="AN109" s="932"/>
      <c r="AO109" s="933"/>
      <c r="AP109" s="931" t="s">
        <v>412</v>
      </c>
      <c r="AQ109" s="932"/>
      <c r="AR109" s="932"/>
      <c r="AS109" s="932"/>
      <c r="AT109" s="934"/>
      <c r="AU109" s="95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410</v>
      </c>
      <c r="BR109" s="932"/>
      <c r="BS109" s="932"/>
      <c r="BT109" s="932"/>
      <c r="BU109" s="933"/>
      <c r="BV109" s="931" t="s">
        <v>411</v>
      </c>
      <c r="BW109" s="932"/>
      <c r="BX109" s="932"/>
      <c r="BY109" s="932"/>
      <c r="BZ109" s="933"/>
      <c r="CA109" s="931" t="s">
        <v>294</v>
      </c>
      <c r="CB109" s="932"/>
      <c r="CC109" s="932"/>
      <c r="CD109" s="932"/>
      <c r="CE109" s="933"/>
      <c r="CF109" s="952" t="s">
        <v>412</v>
      </c>
      <c r="CG109" s="952"/>
      <c r="CH109" s="952"/>
      <c r="CI109" s="952"/>
      <c r="CJ109" s="952"/>
      <c r="CK109" s="931"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410</v>
      </c>
      <c r="DH109" s="932"/>
      <c r="DI109" s="932"/>
      <c r="DJ109" s="932"/>
      <c r="DK109" s="933"/>
      <c r="DL109" s="931" t="s">
        <v>411</v>
      </c>
      <c r="DM109" s="932"/>
      <c r="DN109" s="932"/>
      <c r="DO109" s="932"/>
      <c r="DP109" s="933"/>
      <c r="DQ109" s="931" t="s">
        <v>294</v>
      </c>
      <c r="DR109" s="932"/>
      <c r="DS109" s="932"/>
      <c r="DT109" s="932"/>
      <c r="DU109" s="933"/>
      <c r="DV109" s="931" t="s">
        <v>412</v>
      </c>
      <c r="DW109" s="932"/>
      <c r="DX109" s="932"/>
      <c r="DY109" s="932"/>
      <c r="DZ109" s="934"/>
    </row>
    <row r="110" spans="1:131" s="230" customFormat="1" ht="26.25" customHeight="1" x14ac:dyDescent="0.15">
      <c r="A110" s="935" t="s">
        <v>414</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3818901</v>
      </c>
      <c r="AB110" s="939"/>
      <c r="AC110" s="939"/>
      <c r="AD110" s="939"/>
      <c r="AE110" s="940"/>
      <c r="AF110" s="941">
        <v>3892345</v>
      </c>
      <c r="AG110" s="939"/>
      <c r="AH110" s="939"/>
      <c r="AI110" s="939"/>
      <c r="AJ110" s="940"/>
      <c r="AK110" s="941">
        <v>3699086</v>
      </c>
      <c r="AL110" s="939"/>
      <c r="AM110" s="939"/>
      <c r="AN110" s="939"/>
      <c r="AO110" s="940"/>
      <c r="AP110" s="942">
        <v>14.5</v>
      </c>
      <c r="AQ110" s="943"/>
      <c r="AR110" s="943"/>
      <c r="AS110" s="943"/>
      <c r="AT110" s="944"/>
      <c r="AU110" s="945" t="s">
        <v>69</v>
      </c>
      <c r="AV110" s="946"/>
      <c r="AW110" s="946"/>
      <c r="AX110" s="946"/>
      <c r="AY110" s="946"/>
      <c r="AZ110" s="968" t="s">
        <v>415</v>
      </c>
      <c r="BA110" s="936"/>
      <c r="BB110" s="936"/>
      <c r="BC110" s="936"/>
      <c r="BD110" s="936"/>
      <c r="BE110" s="936"/>
      <c r="BF110" s="936"/>
      <c r="BG110" s="936"/>
      <c r="BH110" s="936"/>
      <c r="BI110" s="936"/>
      <c r="BJ110" s="936"/>
      <c r="BK110" s="936"/>
      <c r="BL110" s="936"/>
      <c r="BM110" s="936"/>
      <c r="BN110" s="936"/>
      <c r="BO110" s="936"/>
      <c r="BP110" s="937"/>
      <c r="BQ110" s="969">
        <v>31835829</v>
      </c>
      <c r="BR110" s="970"/>
      <c r="BS110" s="970"/>
      <c r="BT110" s="970"/>
      <c r="BU110" s="970"/>
      <c r="BV110" s="970">
        <v>30142298</v>
      </c>
      <c r="BW110" s="970"/>
      <c r="BX110" s="970"/>
      <c r="BY110" s="970"/>
      <c r="BZ110" s="970"/>
      <c r="CA110" s="970">
        <v>28923312</v>
      </c>
      <c r="CB110" s="970"/>
      <c r="CC110" s="970"/>
      <c r="CD110" s="970"/>
      <c r="CE110" s="970"/>
      <c r="CF110" s="983">
        <v>113.7</v>
      </c>
      <c r="CG110" s="984"/>
      <c r="CH110" s="984"/>
      <c r="CI110" s="984"/>
      <c r="CJ110" s="984"/>
      <c r="CK110" s="985" t="s">
        <v>416</v>
      </c>
      <c r="CL110" s="986"/>
      <c r="CM110" s="968" t="s">
        <v>417</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122</v>
      </c>
      <c r="DH110" s="970"/>
      <c r="DI110" s="970"/>
      <c r="DJ110" s="970"/>
      <c r="DK110" s="970"/>
      <c r="DL110" s="970" t="s">
        <v>122</v>
      </c>
      <c r="DM110" s="970"/>
      <c r="DN110" s="970"/>
      <c r="DO110" s="970"/>
      <c r="DP110" s="970"/>
      <c r="DQ110" s="970" t="s">
        <v>122</v>
      </c>
      <c r="DR110" s="970"/>
      <c r="DS110" s="970"/>
      <c r="DT110" s="970"/>
      <c r="DU110" s="970"/>
      <c r="DV110" s="971" t="s">
        <v>122</v>
      </c>
      <c r="DW110" s="971"/>
      <c r="DX110" s="971"/>
      <c r="DY110" s="971"/>
      <c r="DZ110" s="972"/>
    </row>
    <row r="111" spans="1:131" s="230" customFormat="1" ht="26.25" customHeight="1" x14ac:dyDescent="0.15">
      <c r="A111" s="973" t="s">
        <v>418</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122</v>
      </c>
      <c r="AB111" s="977"/>
      <c r="AC111" s="977"/>
      <c r="AD111" s="977"/>
      <c r="AE111" s="978"/>
      <c r="AF111" s="979" t="s">
        <v>122</v>
      </c>
      <c r="AG111" s="977"/>
      <c r="AH111" s="977"/>
      <c r="AI111" s="977"/>
      <c r="AJ111" s="978"/>
      <c r="AK111" s="979" t="s">
        <v>122</v>
      </c>
      <c r="AL111" s="977"/>
      <c r="AM111" s="977"/>
      <c r="AN111" s="977"/>
      <c r="AO111" s="978"/>
      <c r="AP111" s="980" t="s">
        <v>122</v>
      </c>
      <c r="AQ111" s="981"/>
      <c r="AR111" s="981"/>
      <c r="AS111" s="981"/>
      <c r="AT111" s="982"/>
      <c r="AU111" s="947"/>
      <c r="AV111" s="948"/>
      <c r="AW111" s="948"/>
      <c r="AX111" s="948"/>
      <c r="AY111" s="948"/>
      <c r="AZ111" s="961" t="s">
        <v>419</v>
      </c>
      <c r="BA111" s="962"/>
      <c r="BB111" s="962"/>
      <c r="BC111" s="962"/>
      <c r="BD111" s="962"/>
      <c r="BE111" s="962"/>
      <c r="BF111" s="962"/>
      <c r="BG111" s="962"/>
      <c r="BH111" s="962"/>
      <c r="BI111" s="962"/>
      <c r="BJ111" s="962"/>
      <c r="BK111" s="962"/>
      <c r="BL111" s="962"/>
      <c r="BM111" s="962"/>
      <c r="BN111" s="962"/>
      <c r="BO111" s="962"/>
      <c r="BP111" s="963"/>
      <c r="BQ111" s="964" t="s">
        <v>122</v>
      </c>
      <c r="BR111" s="965"/>
      <c r="BS111" s="965"/>
      <c r="BT111" s="965"/>
      <c r="BU111" s="965"/>
      <c r="BV111" s="965" t="s">
        <v>122</v>
      </c>
      <c r="BW111" s="965"/>
      <c r="BX111" s="965"/>
      <c r="BY111" s="965"/>
      <c r="BZ111" s="965"/>
      <c r="CA111" s="965" t="s">
        <v>122</v>
      </c>
      <c r="CB111" s="965"/>
      <c r="CC111" s="965"/>
      <c r="CD111" s="965"/>
      <c r="CE111" s="965"/>
      <c r="CF111" s="959" t="s">
        <v>122</v>
      </c>
      <c r="CG111" s="960"/>
      <c r="CH111" s="960"/>
      <c r="CI111" s="960"/>
      <c r="CJ111" s="960"/>
      <c r="CK111" s="987"/>
      <c r="CL111" s="988"/>
      <c r="CM111" s="961" t="s">
        <v>420</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122</v>
      </c>
      <c r="DH111" s="965"/>
      <c r="DI111" s="965"/>
      <c r="DJ111" s="965"/>
      <c r="DK111" s="965"/>
      <c r="DL111" s="965" t="s">
        <v>122</v>
      </c>
      <c r="DM111" s="965"/>
      <c r="DN111" s="965"/>
      <c r="DO111" s="965"/>
      <c r="DP111" s="965"/>
      <c r="DQ111" s="965" t="s">
        <v>122</v>
      </c>
      <c r="DR111" s="965"/>
      <c r="DS111" s="965"/>
      <c r="DT111" s="965"/>
      <c r="DU111" s="965"/>
      <c r="DV111" s="966" t="s">
        <v>122</v>
      </c>
      <c r="DW111" s="966"/>
      <c r="DX111" s="966"/>
      <c r="DY111" s="966"/>
      <c r="DZ111" s="967"/>
    </row>
    <row r="112" spans="1:131" s="230" customFormat="1" ht="26.25" customHeight="1" x14ac:dyDescent="0.15">
      <c r="A112" s="991" t="s">
        <v>421</v>
      </c>
      <c r="B112" s="992"/>
      <c r="C112" s="962" t="s">
        <v>422</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122</v>
      </c>
      <c r="AB112" s="998"/>
      <c r="AC112" s="998"/>
      <c r="AD112" s="998"/>
      <c r="AE112" s="999"/>
      <c r="AF112" s="1000" t="s">
        <v>122</v>
      </c>
      <c r="AG112" s="998"/>
      <c r="AH112" s="998"/>
      <c r="AI112" s="998"/>
      <c r="AJ112" s="999"/>
      <c r="AK112" s="1000" t="s">
        <v>122</v>
      </c>
      <c r="AL112" s="998"/>
      <c r="AM112" s="998"/>
      <c r="AN112" s="998"/>
      <c r="AO112" s="999"/>
      <c r="AP112" s="1001" t="s">
        <v>122</v>
      </c>
      <c r="AQ112" s="1002"/>
      <c r="AR112" s="1002"/>
      <c r="AS112" s="1002"/>
      <c r="AT112" s="1003"/>
      <c r="AU112" s="947"/>
      <c r="AV112" s="948"/>
      <c r="AW112" s="948"/>
      <c r="AX112" s="948"/>
      <c r="AY112" s="948"/>
      <c r="AZ112" s="961" t="s">
        <v>423</v>
      </c>
      <c r="BA112" s="962"/>
      <c r="BB112" s="962"/>
      <c r="BC112" s="962"/>
      <c r="BD112" s="962"/>
      <c r="BE112" s="962"/>
      <c r="BF112" s="962"/>
      <c r="BG112" s="962"/>
      <c r="BH112" s="962"/>
      <c r="BI112" s="962"/>
      <c r="BJ112" s="962"/>
      <c r="BK112" s="962"/>
      <c r="BL112" s="962"/>
      <c r="BM112" s="962"/>
      <c r="BN112" s="962"/>
      <c r="BO112" s="962"/>
      <c r="BP112" s="963"/>
      <c r="BQ112" s="964">
        <v>2106292</v>
      </c>
      <c r="BR112" s="965"/>
      <c r="BS112" s="965"/>
      <c r="BT112" s="965"/>
      <c r="BU112" s="965"/>
      <c r="BV112" s="965">
        <v>1912148</v>
      </c>
      <c r="BW112" s="965"/>
      <c r="BX112" s="965"/>
      <c r="BY112" s="965"/>
      <c r="BZ112" s="965"/>
      <c r="CA112" s="965">
        <v>1705913</v>
      </c>
      <c r="CB112" s="965"/>
      <c r="CC112" s="965"/>
      <c r="CD112" s="965"/>
      <c r="CE112" s="965"/>
      <c r="CF112" s="959">
        <v>6.7</v>
      </c>
      <c r="CG112" s="960"/>
      <c r="CH112" s="960"/>
      <c r="CI112" s="960"/>
      <c r="CJ112" s="960"/>
      <c r="CK112" s="987"/>
      <c r="CL112" s="988"/>
      <c r="CM112" s="961" t="s">
        <v>424</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122</v>
      </c>
      <c r="DH112" s="965"/>
      <c r="DI112" s="965"/>
      <c r="DJ112" s="965"/>
      <c r="DK112" s="965"/>
      <c r="DL112" s="965" t="s">
        <v>122</v>
      </c>
      <c r="DM112" s="965"/>
      <c r="DN112" s="965"/>
      <c r="DO112" s="965"/>
      <c r="DP112" s="965"/>
      <c r="DQ112" s="965" t="s">
        <v>122</v>
      </c>
      <c r="DR112" s="965"/>
      <c r="DS112" s="965"/>
      <c r="DT112" s="965"/>
      <c r="DU112" s="965"/>
      <c r="DV112" s="966" t="s">
        <v>122</v>
      </c>
      <c r="DW112" s="966"/>
      <c r="DX112" s="966"/>
      <c r="DY112" s="966"/>
      <c r="DZ112" s="967"/>
    </row>
    <row r="113" spans="1:130" s="230" customFormat="1" ht="26.25" customHeight="1" x14ac:dyDescent="0.15">
      <c r="A113" s="993"/>
      <c r="B113" s="994"/>
      <c r="C113" s="962" t="s">
        <v>425</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285843</v>
      </c>
      <c r="AB113" s="977"/>
      <c r="AC113" s="977"/>
      <c r="AD113" s="977"/>
      <c r="AE113" s="978"/>
      <c r="AF113" s="979">
        <v>278778</v>
      </c>
      <c r="AG113" s="977"/>
      <c r="AH113" s="977"/>
      <c r="AI113" s="977"/>
      <c r="AJ113" s="978"/>
      <c r="AK113" s="979">
        <v>252037</v>
      </c>
      <c r="AL113" s="977"/>
      <c r="AM113" s="977"/>
      <c r="AN113" s="977"/>
      <c r="AO113" s="978"/>
      <c r="AP113" s="980">
        <v>1</v>
      </c>
      <c r="AQ113" s="981"/>
      <c r="AR113" s="981"/>
      <c r="AS113" s="981"/>
      <c r="AT113" s="982"/>
      <c r="AU113" s="947"/>
      <c r="AV113" s="948"/>
      <c r="AW113" s="948"/>
      <c r="AX113" s="948"/>
      <c r="AY113" s="948"/>
      <c r="AZ113" s="961" t="s">
        <v>426</v>
      </c>
      <c r="BA113" s="962"/>
      <c r="BB113" s="962"/>
      <c r="BC113" s="962"/>
      <c r="BD113" s="962"/>
      <c r="BE113" s="962"/>
      <c r="BF113" s="962"/>
      <c r="BG113" s="962"/>
      <c r="BH113" s="962"/>
      <c r="BI113" s="962"/>
      <c r="BJ113" s="962"/>
      <c r="BK113" s="962"/>
      <c r="BL113" s="962"/>
      <c r="BM113" s="962"/>
      <c r="BN113" s="962"/>
      <c r="BO113" s="962"/>
      <c r="BP113" s="963"/>
      <c r="BQ113" s="964">
        <v>1220707</v>
      </c>
      <c r="BR113" s="965"/>
      <c r="BS113" s="965"/>
      <c r="BT113" s="965"/>
      <c r="BU113" s="965"/>
      <c r="BV113" s="965">
        <v>1022423</v>
      </c>
      <c r="BW113" s="965"/>
      <c r="BX113" s="965"/>
      <c r="BY113" s="965"/>
      <c r="BZ113" s="965"/>
      <c r="CA113" s="965">
        <v>1097768</v>
      </c>
      <c r="CB113" s="965"/>
      <c r="CC113" s="965"/>
      <c r="CD113" s="965"/>
      <c r="CE113" s="965"/>
      <c r="CF113" s="959">
        <v>4.3</v>
      </c>
      <c r="CG113" s="960"/>
      <c r="CH113" s="960"/>
      <c r="CI113" s="960"/>
      <c r="CJ113" s="960"/>
      <c r="CK113" s="987"/>
      <c r="CL113" s="988"/>
      <c r="CM113" s="961" t="s">
        <v>427</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122</v>
      </c>
      <c r="DH113" s="998"/>
      <c r="DI113" s="998"/>
      <c r="DJ113" s="998"/>
      <c r="DK113" s="999"/>
      <c r="DL113" s="1000" t="s">
        <v>122</v>
      </c>
      <c r="DM113" s="998"/>
      <c r="DN113" s="998"/>
      <c r="DO113" s="998"/>
      <c r="DP113" s="999"/>
      <c r="DQ113" s="1000" t="s">
        <v>122</v>
      </c>
      <c r="DR113" s="998"/>
      <c r="DS113" s="998"/>
      <c r="DT113" s="998"/>
      <c r="DU113" s="999"/>
      <c r="DV113" s="1001" t="s">
        <v>122</v>
      </c>
      <c r="DW113" s="1002"/>
      <c r="DX113" s="1002"/>
      <c r="DY113" s="1002"/>
      <c r="DZ113" s="1003"/>
    </row>
    <row r="114" spans="1:130" s="230" customFormat="1" ht="26.25" customHeight="1" x14ac:dyDescent="0.15">
      <c r="A114" s="993"/>
      <c r="B114" s="994"/>
      <c r="C114" s="962" t="s">
        <v>428</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187452</v>
      </c>
      <c r="AB114" s="998"/>
      <c r="AC114" s="998"/>
      <c r="AD114" s="998"/>
      <c r="AE114" s="999"/>
      <c r="AF114" s="1000">
        <v>259582</v>
      </c>
      <c r="AG114" s="998"/>
      <c r="AH114" s="998"/>
      <c r="AI114" s="998"/>
      <c r="AJ114" s="999"/>
      <c r="AK114" s="1000">
        <v>206248</v>
      </c>
      <c r="AL114" s="998"/>
      <c r="AM114" s="998"/>
      <c r="AN114" s="998"/>
      <c r="AO114" s="999"/>
      <c r="AP114" s="1001">
        <v>0.8</v>
      </c>
      <c r="AQ114" s="1002"/>
      <c r="AR114" s="1002"/>
      <c r="AS114" s="1002"/>
      <c r="AT114" s="1003"/>
      <c r="AU114" s="947"/>
      <c r="AV114" s="948"/>
      <c r="AW114" s="948"/>
      <c r="AX114" s="948"/>
      <c r="AY114" s="948"/>
      <c r="AZ114" s="961" t="s">
        <v>429</v>
      </c>
      <c r="BA114" s="962"/>
      <c r="BB114" s="962"/>
      <c r="BC114" s="962"/>
      <c r="BD114" s="962"/>
      <c r="BE114" s="962"/>
      <c r="BF114" s="962"/>
      <c r="BG114" s="962"/>
      <c r="BH114" s="962"/>
      <c r="BI114" s="962"/>
      <c r="BJ114" s="962"/>
      <c r="BK114" s="962"/>
      <c r="BL114" s="962"/>
      <c r="BM114" s="962"/>
      <c r="BN114" s="962"/>
      <c r="BO114" s="962"/>
      <c r="BP114" s="963"/>
      <c r="BQ114" s="964">
        <v>3696522</v>
      </c>
      <c r="BR114" s="965"/>
      <c r="BS114" s="965"/>
      <c r="BT114" s="965"/>
      <c r="BU114" s="965"/>
      <c r="BV114" s="965">
        <v>4044467</v>
      </c>
      <c r="BW114" s="965"/>
      <c r="BX114" s="965"/>
      <c r="BY114" s="965"/>
      <c r="BZ114" s="965"/>
      <c r="CA114" s="965">
        <v>4229661</v>
      </c>
      <c r="CB114" s="965"/>
      <c r="CC114" s="965"/>
      <c r="CD114" s="965"/>
      <c r="CE114" s="965"/>
      <c r="CF114" s="959">
        <v>16.600000000000001</v>
      </c>
      <c r="CG114" s="960"/>
      <c r="CH114" s="960"/>
      <c r="CI114" s="960"/>
      <c r="CJ114" s="960"/>
      <c r="CK114" s="987"/>
      <c r="CL114" s="988"/>
      <c r="CM114" s="961" t="s">
        <v>430</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122</v>
      </c>
      <c r="DH114" s="998"/>
      <c r="DI114" s="998"/>
      <c r="DJ114" s="998"/>
      <c r="DK114" s="999"/>
      <c r="DL114" s="1000" t="s">
        <v>122</v>
      </c>
      <c r="DM114" s="998"/>
      <c r="DN114" s="998"/>
      <c r="DO114" s="998"/>
      <c r="DP114" s="999"/>
      <c r="DQ114" s="1000" t="s">
        <v>122</v>
      </c>
      <c r="DR114" s="998"/>
      <c r="DS114" s="998"/>
      <c r="DT114" s="998"/>
      <c r="DU114" s="999"/>
      <c r="DV114" s="1001" t="s">
        <v>122</v>
      </c>
      <c r="DW114" s="1002"/>
      <c r="DX114" s="1002"/>
      <c r="DY114" s="1002"/>
      <c r="DZ114" s="1003"/>
    </row>
    <row r="115" spans="1:130" s="230" customFormat="1" ht="26.25" customHeight="1" x14ac:dyDescent="0.15">
      <c r="A115" s="993"/>
      <c r="B115" s="994"/>
      <c r="C115" s="962" t="s">
        <v>431</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t="s">
        <v>122</v>
      </c>
      <c r="AB115" s="977"/>
      <c r="AC115" s="977"/>
      <c r="AD115" s="977"/>
      <c r="AE115" s="978"/>
      <c r="AF115" s="979" t="s">
        <v>122</v>
      </c>
      <c r="AG115" s="977"/>
      <c r="AH115" s="977"/>
      <c r="AI115" s="977"/>
      <c r="AJ115" s="978"/>
      <c r="AK115" s="979" t="s">
        <v>122</v>
      </c>
      <c r="AL115" s="977"/>
      <c r="AM115" s="977"/>
      <c r="AN115" s="977"/>
      <c r="AO115" s="978"/>
      <c r="AP115" s="980" t="s">
        <v>122</v>
      </c>
      <c r="AQ115" s="981"/>
      <c r="AR115" s="981"/>
      <c r="AS115" s="981"/>
      <c r="AT115" s="982"/>
      <c r="AU115" s="947"/>
      <c r="AV115" s="948"/>
      <c r="AW115" s="948"/>
      <c r="AX115" s="948"/>
      <c r="AY115" s="948"/>
      <c r="AZ115" s="961" t="s">
        <v>432</v>
      </c>
      <c r="BA115" s="962"/>
      <c r="BB115" s="962"/>
      <c r="BC115" s="962"/>
      <c r="BD115" s="962"/>
      <c r="BE115" s="962"/>
      <c r="BF115" s="962"/>
      <c r="BG115" s="962"/>
      <c r="BH115" s="962"/>
      <c r="BI115" s="962"/>
      <c r="BJ115" s="962"/>
      <c r="BK115" s="962"/>
      <c r="BL115" s="962"/>
      <c r="BM115" s="962"/>
      <c r="BN115" s="962"/>
      <c r="BO115" s="962"/>
      <c r="BP115" s="963"/>
      <c r="BQ115" s="964">
        <v>10849</v>
      </c>
      <c r="BR115" s="965"/>
      <c r="BS115" s="965"/>
      <c r="BT115" s="965"/>
      <c r="BU115" s="965"/>
      <c r="BV115" s="965">
        <v>7566</v>
      </c>
      <c r="BW115" s="965"/>
      <c r="BX115" s="965"/>
      <c r="BY115" s="965"/>
      <c r="BZ115" s="965"/>
      <c r="CA115" s="965">
        <v>19312</v>
      </c>
      <c r="CB115" s="965"/>
      <c r="CC115" s="965"/>
      <c r="CD115" s="965"/>
      <c r="CE115" s="965"/>
      <c r="CF115" s="959">
        <v>0.1</v>
      </c>
      <c r="CG115" s="960"/>
      <c r="CH115" s="960"/>
      <c r="CI115" s="960"/>
      <c r="CJ115" s="960"/>
      <c r="CK115" s="987"/>
      <c r="CL115" s="988"/>
      <c r="CM115" s="961" t="s">
        <v>433</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122</v>
      </c>
      <c r="DH115" s="998"/>
      <c r="DI115" s="998"/>
      <c r="DJ115" s="998"/>
      <c r="DK115" s="999"/>
      <c r="DL115" s="1000" t="s">
        <v>122</v>
      </c>
      <c r="DM115" s="998"/>
      <c r="DN115" s="998"/>
      <c r="DO115" s="998"/>
      <c r="DP115" s="999"/>
      <c r="DQ115" s="1000" t="s">
        <v>122</v>
      </c>
      <c r="DR115" s="998"/>
      <c r="DS115" s="998"/>
      <c r="DT115" s="998"/>
      <c r="DU115" s="999"/>
      <c r="DV115" s="1001" t="s">
        <v>122</v>
      </c>
      <c r="DW115" s="1002"/>
      <c r="DX115" s="1002"/>
      <c r="DY115" s="1002"/>
      <c r="DZ115" s="1003"/>
    </row>
    <row r="116" spans="1:130" s="230" customFormat="1" ht="26.25" customHeight="1" x14ac:dyDescent="0.15">
      <c r="A116" s="995"/>
      <c r="B116" s="996"/>
      <c r="C116" s="1004" t="s">
        <v>434</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122</v>
      </c>
      <c r="AB116" s="998"/>
      <c r="AC116" s="998"/>
      <c r="AD116" s="998"/>
      <c r="AE116" s="999"/>
      <c r="AF116" s="1000" t="s">
        <v>122</v>
      </c>
      <c r="AG116" s="998"/>
      <c r="AH116" s="998"/>
      <c r="AI116" s="998"/>
      <c r="AJ116" s="999"/>
      <c r="AK116" s="1000" t="s">
        <v>122</v>
      </c>
      <c r="AL116" s="998"/>
      <c r="AM116" s="998"/>
      <c r="AN116" s="998"/>
      <c r="AO116" s="999"/>
      <c r="AP116" s="1001" t="s">
        <v>122</v>
      </c>
      <c r="AQ116" s="1002"/>
      <c r="AR116" s="1002"/>
      <c r="AS116" s="1002"/>
      <c r="AT116" s="1003"/>
      <c r="AU116" s="947"/>
      <c r="AV116" s="948"/>
      <c r="AW116" s="948"/>
      <c r="AX116" s="948"/>
      <c r="AY116" s="948"/>
      <c r="AZ116" s="1006" t="s">
        <v>435</v>
      </c>
      <c r="BA116" s="1007"/>
      <c r="BB116" s="1007"/>
      <c r="BC116" s="1007"/>
      <c r="BD116" s="1007"/>
      <c r="BE116" s="1007"/>
      <c r="BF116" s="1007"/>
      <c r="BG116" s="1007"/>
      <c r="BH116" s="1007"/>
      <c r="BI116" s="1007"/>
      <c r="BJ116" s="1007"/>
      <c r="BK116" s="1007"/>
      <c r="BL116" s="1007"/>
      <c r="BM116" s="1007"/>
      <c r="BN116" s="1007"/>
      <c r="BO116" s="1007"/>
      <c r="BP116" s="1008"/>
      <c r="BQ116" s="964" t="s">
        <v>122</v>
      </c>
      <c r="BR116" s="965"/>
      <c r="BS116" s="965"/>
      <c r="BT116" s="965"/>
      <c r="BU116" s="965"/>
      <c r="BV116" s="965" t="s">
        <v>122</v>
      </c>
      <c r="BW116" s="965"/>
      <c r="BX116" s="965"/>
      <c r="BY116" s="965"/>
      <c r="BZ116" s="965"/>
      <c r="CA116" s="965" t="s">
        <v>122</v>
      </c>
      <c r="CB116" s="965"/>
      <c r="CC116" s="965"/>
      <c r="CD116" s="965"/>
      <c r="CE116" s="965"/>
      <c r="CF116" s="959" t="s">
        <v>122</v>
      </c>
      <c r="CG116" s="960"/>
      <c r="CH116" s="960"/>
      <c r="CI116" s="960"/>
      <c r="CJ116" s="960"/>
      <c r="CK116" s="987"/>
      <c r="CL116" s="988"/>
      <c r="CM116" s="961" t="s">
        <v>436</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122</v>
      </c>
      <c r="DH116" s="998"/>
      <c r="DI116" s="998"/>
      <c r="DJ116" s="998"/>
      <c r="DK116" s="999"/>
      <c r="DL116" s="1000" t="s">
        <v>122</v>
      </c>
      <c r="DM116" s="998"/>
      <c r="DN116" s="998"/>
      <c r="DO116" s="998"/>
      <c r="DP116" s="999"/>
      <c r="DQ116" s="1000" t="s">
        <v>122</v>
      </c>
      <c r="DR116" s="998"/>
      <c r="DS116" s="998"/>
      <c r="DT116" s="998"/>
      <c r="DU116" s="999"/>
      <c r="DV116" s="1001" t="s">
        <v>122</v>
      </c>
      <c r="DW116" s="1002"/>
      <c r="DX116" s="1002"/>
      <c r="DY116" s="1002"/>
      <c r="DZ116" s="1003"/>
    </row>
    <row r="117" spans="1:130" s="230" customFormat="1" ht="26.25" customHeight="1" x14ac:dyDescent="0.15">
      <c r="A117" s="95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437</v>
      </c>
      <c r="Z117" s="933"/>
      <c r="AA117" s="1017">
        <v>4292196</v>
      </c>
      <c r="AB117" s="1018"/>
      <c r="AC117" s="1018"/>
      <c r="AD117" s="1018"/>
      <c r="AE117" s="1019"/>
      <c r="AF117" s="1020">
        <v>4430705</v>
      </c>
      <c r="AG117" s="1018"/>
      <c r="AH117" s="1018"/>
      <c r="AI117" s="1018"/>
      <c r="AJ117" s="1019"/>
      <c r="AK117" s="1020">
        <v>4157371</v>
      </c>
      <c r="AL117" s="1018"/>
      <c r="AM117" s="1018"/>
      <c r="AN117" s="1018"/>
      <c r="AO117" s="1019"/>
      <c r="AP117" s="1021"/>
      <c r="AQ117" s="1022"/>
      <c r="AR117" s="1022"/>
      <c r="AS117" s="1022"/>
      <c r="AT117" s="1023"/>
      <c r="AU117" s="947"/>
      <c r="AV117" s="948"/>
      <c r="AW117" s="948"/>
      <c r="AX117" s="948"/>
      <c r="AY117" s="948"/>
      <c r="AZ117" s="1013" t="s">
        <v>438</v>
      </c>
      <c r="BA117" s="1014"/>
      <c r="BB117" s="1014"/>
      <c r="BC117" s="1014"/>
      <c r="BD117" s="1014"/>
      <c r="BE117" s="1014"/>
      <c r="BF117" s="1014"/>
      <c r="BG117" s="1014"/>
      <c r="BH117" s="1014"/>
      <c r="BI117" s="1014"/>
      <c r="BJ117" s="1014"/>
      <c r="BK117" s="1014"/>
      <c r="BL117" s="1014"/>
      <c r="BM117" s="1014"/>
      <c r="BN117" s="1014"/>
      <c r="BO117" s="1014"/>
      <c r="BP117" s="1015"/>
      <c r="BQ117" s="964" t="s">
        <v>122</v>
      </c>
      <c r="BR117" s="965"/>
      <c r="BS117" s="965"/>
      <c r="BT117" s="965"/>
      <c r="BU117" s="965"/>
      <c r="BV117" s="965" t="s">
        <v>122</v>
      </c>
      <c r="BW117" s="965"/>
      <c r="BX117" s="965"/>
      <c r="BY117" s="965"/>
      <c r="BZ117" s="965"/>
      <c r="CA117" s="965" t="s">
        <v>122</v>
      </c>
      <c r="CB117" s="965"/>
      <c r="CC117" s="965"/>
      <c r="CD117" s="965"/>
      <c r="CE117" s="965"/>
      <c r="CF117" s="959" t="s">
        <v>122</v>
      </c>
      <c r="CG117" s="960"/>
      <c r="CH117" s="960"/>
      <c r="CI117" s="960"/>
      <c r="CJ117" s="960"/>
      <c r="CK117" s="987"/>
      <c r="CL117" s="988"/>
      <c r="CM117" s="961" t="s">
        <v>439</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122</v>
      </c>
      <c r="DH117" s="998"/>
      <c r="DI117" s="998"/>
      <c r="DJ117" s="998"/>
      <c r="DK117" s="999"/>
      <c r="DL117" s="1000" t="s">
        <v>122</v>
      </c>
      <c r="DM117" s="998"/>
      <c r="DN117" s="998"/>
      <c r="DO117" s="998"/>
      <c r="DP117" s="999"/>
      <c r="DQ117" s="1000" t="s">
        <v>122</v>
      </c>
      <c r="DR117" s="998"/>
      <c r="DS117" s="998"/>
      <c r="DT117" s="998"/>
      <c r="DU117" s="999"/>
      <c r="DV117" s="1001" t="s">
        <v>122</v>
      </c>
      <c r="DW117" s="1002"/>
      <c r="DX117" s="1002"/>
      <c r="DY117" s="1002"/>
      <c r="DZ117" s="1003"/>
    </row>
    <row r="118" spans="1:130" s="230" customFormat="1" ht="26.25" customHeight="1" x14ac:dyDescent="0.15">
      <c r="A118" s="95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410</v>
      </c>
      <c r="AB118" s="932"/>
      <c r="AC118" s="932"/>
      <c r="AD118" s="932"/>
      <c r="AE118" s="933"/>
      <c r="AF118" s="931" t="s">
        <v>411</v>
      </c>
      <c r="AG118" s="932"/>
      <c r="AH118" s="932"/>
      <c r="AI118" s="932"/>
      <c r="AJ118" s="933"/>
      <c r="AK118" s="931" t="s">
        <v>294</v>
      </c>
      <c r="AL118" s="932"/>
      <c r="AM118" s="932"/>
      <c r="AN118" s="932"/>
      <c r="AO118" s="933"/>
      <c r="AP118" s="1009" t="s">
        <v>412</v>
      </c>
      <c r="AQ118" s="1010"/>
      <c r="AR118" s="1010"/>
      <c r="AS118" s="1010"/>
      <c r="AT118" s="1011"/>
      <c r="AU118" s="947"/>
      <c r="AV118" s="948"/>
      <c r="AW118" s="948"/>
      <c r="AX118" s="948"/>
      <c r="AY118" s="948"/>
      <c r="AZ118" s="1012" t="s">
        <v>440</v>
      </c>
      <c r="BA118" s="1004"/>
      <c r="BB118" s="1004"/>
      <c r="BC118" s="1004"/>
      <c r="BD118" s="1004"/>
      <c r="BE118" s="1004"/>
      <c r="BF118" s="1004"/>
      <c r="BG118" s="1004"/>
      <c r="BH118" s="1004"/>
      <c r="BI118" s="1004"/>
      <c r="BJ118" s="1004"/>
      <c r="BK118" s="1004"/>
      <c r="BL118" s="1004"/>
      <c r="BM118" s="1004"/>
      <c r="BN118" s="1004"/>
      <c r="BO118" s="1004"/>
      <c r="BP118" s="1005"/>
      <c r="BQ118" s="1038" t="s">
        <v>122</v>
      </c>
      <c r="BR118" s="1039"/>
      <c r="BS118" s="1039"/>
      <c r="BT118" s="1039"/>
      <c r="BU118" s="1039"/>
      <c r="BV118" s="1039" t="s">
        <v>122</v>
      </c>
      <c r="BW118" s="1039"/>
      <c r="BX118" s="1039"/>
      <c r="BY118" s="1039"/>
      <c r="BZ118" s="1039"/>
      <c r="CA118" s="1039" t="s">
        <v>122</v>
      </c>
      <c r="CB118" s="1039"/>
      <c r="CC118" s="1039"/>
      <c r="CD118" s="1039"/>
      <c r="CE118" s="1039"/>
      <c r="CF118" s="959" t="s">
        <v>122</v>
      </c>
      <c r="CG118" s="960"/>
      <c r="CH118" s="960"/>
      <c r="CI118" s="960"/>
      <c r="CJ118" s="960"/>
      <c r="CK118" s="987"/>
      <c r="CL118" s="988"/>
      <c r="CM118" s="961" t="s">
        <v>441</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122</v>
      </c>
      <c r="DH118" s="998"/>
      <c r="DI118" s="998"/>
      <c r="DJ118" s="998"/>
      <c r="DK118" s="999"/>
      <c r="DL118" s="1000" t="s">
        <v>122</v>
      </c>
      <c r="DM118" s="998"/>
      <c r="DN118" s="998"/>
      <c r="DO118" s="998"/>
      <c r="DP118" s="999"/>
      <c r="DQ118" s="1000" t="s">
        <v>122</v>
      </c>
      <c r="DR118" s="998"/>
      <c r="DS118" s="998"/>
      <c r="DT118" s="998"/>
      <c r="DU118" s="999"/>
      <c r="DV118" s="1001" t="s">
        <v>122</v>
      </c>
      <c r="DW118" s="1002"/>
      <c r="DX118" s="1002"/>
      <c r="DY118" s="1002"/>
      <c r="DZ118" s="1003"/>
    </row>
    <row r="119" spans="1:130" s="230" customFormat="1" ht="26.25" customHeight="1" x14ac:dyDescent="0.15">
      <c r="A119" s="1095" t="s">
        <v>416</v>
      </c>
      <c r="B119" s="986"/>
      <c r="C119" s="968" t="s">
        <v>417</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122</v>
      </c>
      <c r="AB119" s="939"/>
      <c r="AC119" s="939"/>
      <c r="AD119" s="939"/>
      <c r="AE119" s="940"/>
      <c r="AF119" s="941" t="s">
        <v>122</v>
      </c>
      <c r="AG119" s="939"/>
      <c r="AH119" s="939"/>
      <c r="AI119" s="939"/>
      <c r="AJ119" s="940"/>
      <c r="AK119" s="941" t="s">
        <v>122</v>
      </c>
      <c r="AL119" s="939"/>
      <c r="AM119" s="939"/>
      <c r="AN119" s="939"/>
      <c r="AO119" s="940"/>
      <c r="AP119" s="942" t="s">
        <v>122</v>
      </c>
      <c r="AQ119" s="943"/>
      <c r="AR119" s="943"/>
      <c r="AS119" s="943"/>
      <c r="AT119" s="944"/>
      <c r="AU119" s="949"/>
      <c r="AV119" s="950"/>
      <c r="AW119" s="950"/>
      <c r="AX119" s="950"/>
      <c r="AY119" s="950"/>
      <c r="AZ119" s="251" t="s">
        <v>177</v>
      </c>
      <c r="BA119" s="251"/>
      <c r="BB119" s="251"/>
      <c r="BC119" s="251"/>
      <c r="BD119" s="251"/>
      <c r="BE119" s="251"/>
      <c r="BF119" s="251"/>
      <c r="BG119" s="251"/>
      <c r="BH119" s="251"/>
      <c r="BI119" s="251"/>
      <c r="BJ119" s="251"/>
      <c r="BK119" s="251"/>
      <c r="BL119" s="251"/>
      <c r="BM119" s="251"/>
      <c r="BN119" s="251"/>
      <c r="BO119" s="1016" t="s">
        <v>442</v>
      </c>
      <c r="BP119" s="1044"/>
      <c r="BQ119" s="1038">
        <v>38870199</v>
      </c>
      <c r="BR119" s="1039"/>
      <c r="BS119" s="1039"/>
      <c r="BT119" s="1039"/>
      <c r="BU119" s="1039"/>
      <c r="BV119" s="1039">
        <v>37128902</v>
      </c>
      <c r="BW119" s="1039"/>
      <c r="BX119" s="1039"/>
      <c r="BY119" s="1039"/>
      <c r="BZ119" s="1039"/>
      <c r="CA119" s="1039">
        <v>35975966</v>
      </c>
      <c r="CB119" s="1039"/>
      <c r="CC119" s="1039"/>
      <c r="CD119" s="1039"/>
      <c r="CE119" s="1039"/>
      <c r="CF119" s="1040"/>
      <c r="CG119" s="1041"/>
      <c r="CH119" s="1041"/>
      <c r="CI119" s="1041"/>
      <c r="CJ119" s="1042"/>
      <c r="CK119" s="989"/>
      <c r="CL119" s="990"/>
      <c r="CM119" s="1012" t="s">
        <v>443</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t="s">
        <v>122</v>
      </c>
      <c r="DH119" s="1025"/>
      <c r="DI119" s="1025"/>
      <c r="DJ119" s="1025"/>
      <c r="DK119" s="1026"/>
      <c r="DL119" s="1024" t="s">
        <v>122</v>
      </c>
      <c r="DM119" s="1025"/>
      <c r="DN119" s="1025"/>
      <c r="DO119" s="1025"/>
      <c r="DP119" s="1026"/>
      <c r="DQ119" s="1024" t="s">
        <v>122</v>
      </c>
      <c r="DR119" s="1025"/>
      <c r="DS119" s="1025"/>
      <c r="DT119" s="1025"/>
      <c r="DU119" s="1026"/>
      <c r="DV119" s="1027" t="s">
        <v>122</v>
      </c>
      <c r="DW119" s="1028"/>
      <c r="DX119" s="1028"/>
      <c r="DY119" s="1028"/>
      <c r="DZ119" s="1029"/>
    </row>
    <row r="120" spans="1:130" s="230" customFormat="1" ht="26.25" customHeight="1" x14ac:dyDescent="0.15">
      <c r="A120" s="1096"/>
      <c r="B120" s="988"/>
      <c r="C120" s="961" t="s">
        <v>420</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122</v>
      </c>
      <c r="AB120" s="998"/>
      <c r="AC120" s="998"/>
      <c r="AD120" s="998"/>
      <c r="AE120" s="999"/>
      <c r="AF120" s="1000" t="s">
        <v>122</v>
      </c>
      <c r="AG120" s="998"/>
      <c r="AH120" s="998"/>
      <c r="AI120" s="998"/>
      <c r="AJ120" s="999"/>
      <c r="AK120" s="1000" t="s">
        <v>122</v>
      </c>
      <c r="AL120" s="998"/>
      <c r="AM120" s="998"/>
      <c r="AN120" s="998"/>
      <c r="AO120" s="999"/>
      <c r="AP120" s="1001" t="s">
        <v>122</v>
      </c>
      <c r="AQ120" s="1002"/>
      <c r="AR120" s="1002"/>
      <c r="AS120" s="1002"/>
      <c r="AT120" s="1003"/>
      <c r="AU120" s="1030" t="s">
        <v>444</v>
      </c>
      <c r="AV120" s="1031"/>
      <c r="AW120" s="1031"/>
      <c r="AX120" s="1031"/>
      <c r="AY120" s="1032"/>
      <c r="AZ120" s="968" t="s">
        <v>445</v>
      </c>
      <c r="BA120" s="936"/>
      <c r="BB120" s="936"/>
      <c r="BC120" s="936"/>
      <c r="BD120" s="936"/>
      <c r="BE120" s="936"/>
      <c r="BF120" s="936"/>
      <c r="BG120" s="936"/>
      <c r="BH120" s="936"/>
      <c r="BI120" s="936"/>
      <c r="BJ120" s="936"/>
      <c r="BK120" s="936"/>
      <c r="BL120" s="936"/>
      <c r="BM120" s="936"/>
      <c r="BN120" s="936"/>
      <c r="BO120" s="936"/>
      <c r="BP120" s="937"/>
      <c r="BQ120" s="969">
        <v>6774758</v>
      </c>
      <c r="BR120" s="970"/>
      <c r="BS120" s="970"/>
      <c r="BT120" s="970"/>
      <c r="BU120" s="970"/>
      <c r="BV120" s="970">
        <v>7114426</v>
      </c>
      <c r="BW120" s="970"/>
      <c r="BX120" s="970"/>
      <c r="BY120" s="970"/>
      <c r="BZ120" s="970"/>
      <c r="CA120" s="970">
        <v>7117166</v>
      </c>
      <c r="CB120" s="970"/>
      <c r="CC120" s="970"/>
      <c r="CD120" s="970"/>
      <c r="CE120" s="970"/>
      <c r="CF120" s="983">
        <v>28</v>
      </c>
      <c r="CG120" s="984"/>
      <c r="CH120" s="984"/>
      <c r="CI120" s="984"/>
      <c r="CJ120" s="984"/>
      <c r="CK120" s="1045" t="s">
        <v>446</v>
      </c>
      <c r="CL120" s="1046"/>
      <c r="CM120" s="1046"/>
      <c r="CN120" s="1046"/>
      <c r="CO120" s="1047"/>
      <c r="CP120" s="1053" t="s">
        <v>395</v>
      </c>
      <c r="CQ120" s="1054"/>
      <c r="CR120" s="1054"/>
      <c r="CS120" s="1054"/>
      <c r="CT120" s="1054"/>
      <c r="CU120" s="1054"/>
      <c r="CV120" s="1054"/>
      <c r="CW120" s="1054"/>
      <c r="CX120" s="1054"/>
      <c r="CY120" s="1054"/>
      <c r="CZ120" s="1054"/>
      <c r="DA120" s="1054"/>
      <c r="DB120" s="1054"/>
      <c r="DC120" s="1054"/>
      <c r="DD120" s="1054"/>
      <c r="DE120" s="1054"/>
      <c r="DF120" s="1055"/>
      <c r="DG120" s="969">
        <v>1982895</v>
      </c>
      <c r="DH120" s="970"/>
      <c r="DI120" s="970"/>
      <c r="DJ120" s="970"/>
      <c r="DK120" s="970"/>
      <c r="DL120" s="970">
        <v>1794900</v>
      </c>
      <c r="DM120" s="970"/>
      <c r="DN120" s="970"/>
      <c r="DO120" s="970"/>
      <c r="DP120" s="970"/>
      <c r="DQ120" s="970">
        <v>1604593</v>
      </c>
      <c r="DR120" s="970"/>
      <c r="DS120" s="970"/>
      <c r="DT120" s="970"/>
      <c r="DU120" s="970"/>
      <c r="DV120" s="971">
        <v>6.3</v>
      </c>
      <c r="DW120" s="971"/>
      <c r="DX120" s="971"/>
      <c r="DY120" s="971"/>
      <c r="DZ120" s="972"/>
    </row>
    <row r="121" spans="1:130" s="230" customFormat="1" ht="26.25" customHeight="1" x14ac:dyDescent="0.15">
      <c r="A121" s="1096"/>
      <c r="B121" s="988"/>
      <c r="C121" s="1013" t="s">
        <v>447</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t="s">
        <v>122</v>
      </c>
      <c r="AB121" s="998"/>
      <c r="AC121" s="998"/>
      <c r="AD121" s="998"/>
      <c r="AE121" s="999"/>
      <c r="AF121" s="1000" t="s">
        <v>122</v>
      </c>
      <c r="AG121" s="998"/>
      <c r="AH121" s="998"/>
      <c r="AI121" s="998"/>
      <c r="AJ121" s="999"/>
      <c r="AK121" s="1000" t="s">
        <v>122</v>
      </c>
      <c r="AL121" s="998"/>
      <c r="AM121" s="998"/>
      <c r="AN121" s="998"/>
      <c r="AO121" s="999"/>
      <c r="AP121" s="1001" t="s">
        <v>122</v>
      </c>
      <c r="AQ121" s="1002"/>
      <c r="AR121" s="1002"/>
      <c r="AS121" s="1002"/>
      <c r="AT121" s="1003"/>
      <c r="AU121" s="1033"/>
      <c r="AV121" s="1034"/>
      <c r="AW121" s="1034"/>
      <c r="AX121" s="1034"/>
      <c r="AY121" s="1035"/>
      <c r="AZ121" s="961" t="s">
        <v>448</v>
      </c>
      <c r="BA121" s="962"/>
      <c r="BB121" s="962"/>
      <c r="BC121" s="962"/>
      <c r="BD121" s="962"/>
      <c r="BE121" s="962"/>
      <c r="BF121" s="962"/>
      <c r="BG121" s="962"/>
      <c r="BH121" s="962"/>
      <c r="BI121" s="962"/>
      <c r="BJ121" s="962"/>
      <c r="BK121" s="962"/>
      <c r="BL121" s="962"/>
      <c r="BM121" s="962"/>
      <c r="BN121" s="962"/>
      <c r="BO121" s="962"/>
      <c r="BP121" s="963"/>
      <c r="BQ121" s="964">
        <v>4370207</v>
      </c>
      <c r="BR121" s="965"/>
      <c r="BS121" s="965"/>
      <c r="BT121" s="965"/>
      <c r="BU121" s="965"/>
      <c r="BV121" s="965">
        <v>4236035</v>
      </c>
      <c r="BW121" s="965"/>
      <c r="BX121" s="965"/>
      <c r="BY121" s="965"/>
      <c r="BZ121" s="965"/>
      <c r="CA121" s="965">
        <v>4775768</v>
      </c>
      <c r="CB121" s="965"/>
      <c r="CC121" s="965"/>
      <c r="CD121" s="965"/>
      <c r="CE121" s="965"/>
      <c r="CF121" s="959">
        <v>18.8</v>
      </c>
      <c r="CG121" s="960"/>
      <c r="CH121" s="960"/>
      <c r="CI121" s="960"/>
      <c r="CJ121" s="960"/>
      <c r="CK121" s="1048"/>
      <c r="CL121" s="1049"/>
      <c r="CM121" s="1049"/>
      <c r="CN121" s="1049"/>
      <c r="CO121" s="1050"/>
      <c r="CP121" s="1058" t="s">
        <v>393</v>
      </c>
      <c r="CQ121" s="1059"/>
      <c r="CR121" s="1059"/>
      <c r="CS121" s="1059"/>
      <c r="CT121" s="1059"/>
      <c r="CU121" s="1059"/>
      <c r="CV121" s="1059"/>
      <c r="CW121" s="1059"/>
      <c r="CX121" s="1059"/>
      <c r="CY121" s="1059"/>
      <c r="CZ121" s="1059"/>
      <c r="DA121" s="1059"/>
      <c r="DB121" s="1059"/>
      <c r="DC121" s="1059"/>
      <c r="DD121" s="1059"/>
      <c r="DE121" s="1059"/>
      <c r="DF121" s="1060"/>
      <c r="DG121" s="964">
        <v>123397</v>
      </c>
      <c r="DH121" s="965"/>
      <c r="DI121" s="965"/>
      <c r="DJ121" s="965"/>
      <c r="DK121" s="965"/>
      <c r="DL121" s="965">
        <v>117248</v>
      </c>
      <c r="DM121" s="965"/>
      <c r="DN121" s="965"/>
      <c r="DO121" s="965"/>
      <c r="DP121" s="965"/>
      <c r="DQ121" s="965">
        <v>101320</v>
      </c>
      <c r="DR121" s="965"/>
      <c r="DS121" s="965"/>
      <c r="DT121" s="965"/>
      <c r="DU121" s="965"/>
      <c r="DV121" s="966">
        <v>0.4</v>
      </c>
      <c r="DW121" s="966"/>
      <c r="DX121" s="966"/>
      <c r="DY121" s="966"/>
      <c r="DZ121" s="967"/>
    </row>
    <row r="122" spans="1:130" s="230" customFormat="1" ht="26.25" customHeight="1" x14ac:dyDescent="0.15">
      <c r="A122" s="1096"/>
      <c r="B122" s="988"/>
      <c r="C122" s="961" t="s">
        <v>430</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122</v>
      </c>
      <c r="AB122" s="998"/>
      <c r="AC122" s="998"/>
      <c r="AD122" s="998"/>
      <c r="AE122" s="999"/>
      <c r="AF122" s="1000" t="s">
        <v>122</v>
      </c>
      <c r="AG122" s="998"/>
      <c r="AH122" s="998"/>
      <c r="AI122" s="998"/>
      <c r="AJ122" s="999"/>
      <c r="AK122" s="1000" t="s">
        <v>122</v>
      </c>
      <c r="AL122" s="998"/>
      <c r="AM122" s="998"/>
      <c r="AN122" s="998"/>
      <c r="AO122" s="999"/>
      <c r="AP122" s="1001" t="s">
        <v>122</v>
      </c>
      <c r="AQ122" s="1002"/>
      <c r="AR122" s="1002"/>
      <c r="AS122" s="1002"/>
      <c r="AT122" s="1003"/>
      <c r="AU122" s="1033"/>
      <c r="AV122" s="1034"/>
      <c r="AW122" s="1034"/>
      <c r="AX122" s="1034"/>
      <c r="AY122" s="1035"/>
      <c r="AZ122" s="1012" t="s">
        <v>449</v>
      </c>
      <c r="BA122" s="1004"/>
      <c r="BB122" s="1004"/>
      <c r="BC122" s="1004"/>
      <c r="BD122" s="1004"/>
      <c r="BE122" s="1004"/>
      <c r="BF122" s="1004"/>
      <c r="BG122" s="1004"/>
      <c r="BH122" s="1004"/>
      <c r="BI122" s="1004"/>
      <c r="BJ122" s="1004"/>
      <c r="BK122" s="1004"/>
      <c r="BL122" s="1004"/>
      <c r="BM122" s="1004"/>
      <c r="BN122" s="1004"/>
      <c r="BO122" s="1004"/>
      <c r="BP122" s="1005"/>
      <c r="BQ122" s="1038">
        <v>26600043</v>
      </c>
      <c r="BR122" s="1039"/>
      <c r="BS122" s="1039"/>
      <c r="BT122" s="1039"/>
      <c r="BU122" s="1039"/>
      <c r="BV122" s="1039">
        <v>25151001</v>
      </c>
      <c r="BW122" s="1039"/>
      <c r="BX122" s="1039"/>
      <c r="BY122" s="1039"/>
      <c r="BZ122" s="1039"/>
      <c r="CA122" s="1039">
        <v>23953597</v>
      </c>
      <c r="CB122" s="1039"/>
      <c r="CC122" s="1039"/>
      <c r="CD122" s="1039"/>
      <c r="CE122" s="1039"/>
      <c r="CF122" s="1056">
        <v>94.1</v>
      </c>
      <c r="CG122" s="1057"/>
      <c r="CH122" s="1057"/>
      <c r="CI122" s="1057"/>
      <c r="CJ122" s="1057"/>
      <c r="CK122" s="1048"/>
      <c r="CL122" s="1049"/>
      <c r="CM122" s="1049"/>
      <c r="CN122" s="1049"/>
      <c r="CO122" s="1050"/>
      <c r="CP122" s="1058" t="s">
        <v>392</v>
      </c>
      <c r="CQ122" s="1059"/>
      <c r="CR122" s="1059"/>
      <c r="CS122" s="1059"/>
      <c r="CT122" s="1059"/>
      <c r="CU122" s="1059"/>
      <c r="CV122" s="1059"/>
      <c r="CW122" s="1059"/>
      <c r="CX122" s="1059"/>
      <c r="CY122" s="1059"/>
      <c r="CZ122" s="1059"/>
      <c r="DA122" s="1059"/>
      <c r="DB122" s="1059"/>
      <c r="DC122" s="1059"/>
      <c r="DD122" s="1059"/>
      <c r="DE122" s="1059"/>
      <c r="DF122" s="1060"/>
      <c r="DG122" s="964" t="s">
        <v>122</v>
      </c>
      <c r="DH122" s="965"/>
      <c r="DI122" s="965"/>
      <c r="DJ122" s="965"/>
      <c r="DK122" s="965"/>
      <c r="DL122" s="965" t="s">
        <v>122</v>
      </c>
      <c r="DM122" s="965"/>
      <c r="DN122" s="965"/>
      <c r="DO122" s="965"/>
      <c r="DP122" s="965"/>
      <c r="DQ122" s="965" t="s">
        <v>122</v>
      </c>
      <c r="DR122" s="965"/>
      <c r="DS122" s="965"/>
      <c r="DT122" s="965"/>
      <c r="DU122" s="965"/>
      <c r="DV122" s="966" t="s">
        <v>122</v>
      </c>
      <c r="DW122" s="966"/>
      <c r="DX122" s="966"/>
      <c r="DY122" s="966"/>
      <c r="DZ122" s="967"/>
    </row>
    <row r="123" spans="1:130" s="230" customFormat="1" ht="26.25" customHeight="1" x14ac:dyDescent="0.15">
      <c r="A123" s="1096"/>
      <c r="B123" s="988"/>
      <c r="C123" s="961" t="s">
        <v>436</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122</v>
      </c>
      <c r="AB123" s="998"/>
      <c r="AC123" s="998"/>
      <c r="AD123" s="998"/>
      <c r="AE123" s="999"/>
      <c r="AF123" s="1000" t="s">
        <v>122</v>
      </c>
      <c r="AG123" s="998"/>
      <c r="AH123" s="998"/>
      <c r="AI123" s="998"/>
      <c r="AJ123" s="999"/>
      <c r="AK123" s="1000" t="s">
        <v>122</v>
      </c>
      <c r="AL123" s="998"/>
      <c r="AM123" s="998"/>
      <c r="AN123" s="998"/>
      <c r="AO123" s="999"/>
      <c r="AP123" s="1001" t="s">
        <v>122</v>
      </c>
      <c r="AQ123" s="1002"/>
      <c r="AR123" s="1002"/>
      <c r="AS123" s="1002"/>
      <c r="AT123" s="1003"/>
      <c r="AU123" s="1036"/>
      <c r="AV123" s="1037"/>
      <c r="AW123" s="1037"/>
      <c r="AX123" s="1037"/>
      <c r="AY123" s="1037"/>
      <c r="AZ123" s="251" t="s">
        <v>177</v>
      </c>
      <c r="BA123" s="251"/>
      <c r="BB123" s="251"/>
      <c r="BC123" s="251"/>
      <c r="BD123" s="251"/>
      <c r="BE123" s="251"/>
      <c r="BF123" s="251"/>
      <c r="BG123" s="251"/>
      <c r="BH123" s="251"/>
      <c r="BI123" s="251"/>
      <c r="BJ123" s="251"/>
      <c r="BK123" s="251"/>
      <c r="BL123" s="251"/>
      <c r="BM123" s="251"/>
      <c r="BN123" s="251"/>
      <c r="BO123" s="1016" t="s">
        <v>450</v>
      </c>
      <c r="BP123" s="1044"/>
      <c r="BQ123" s="1102">
        <v>37745008</v>
      </c>
      <c r="BR123" s="1103"/>
      <c r="BS123" s="1103"/>
      <c r="BT123" s="1103"/>
      <c r="BU123" s="1103"/>
      <c r="BV123" s="1103">
        <v>36501462</v>
      </c>
      <c r="BW123" s="1103"/>
      <c r="BX123" s="1103"/>
      <c r="BY123" s="1103"/>
      <c r="BZ123" s="1103"/>
      <c r="CA123" s="1103">
        <v>35846531</v>
      </c>
      <c r="CB123" s="1103"/>
      <c r="CC123" s="1103"/>
      <c r="CD123" s="1103"/>
      <c r="CE123" s="1103"/>
      <c r="CF123" s="1040"/>
      <c r="CG123" s="1041"/>
      <c r="CH123" s="1041"/>
      <c r="CI123" s="1041"/>
      <c r="CJ123" s="1042"/>
      <c r="CK123" s="1048"/>
      <c r="CL123" s="1049"/>
      <c r="CM123" s="1049"/>
      <c r="CN123" s="1049"/>
      <c r="CO123" s="1050"/>
      <c r="CP123" s="1058" t="s">
        <v>391</v>
      </c>
      <c r="CQ123" s="1059"/>
      <c r="CR123" s="1059"/>
      <c r="CS123" s="1059"/>
      <c r="CT123" s="1059"/>
      <c r="CU123" s="1059"/>
      <c r="CV123" s="1059"/>
      <c r="CW123" s="1059"/>
      <c r="CX123" s="1059"/>
      <c r="CY123" s="1059"/>
      <c r="CZ123" s="1059"/>
      <c r="DA123" s="1059"/>
      <c r="DB123" s="1059"/>
      <c r="DC123" s="1059"/>
      <c r="DD123" s="1059"/>
      <c r="DE123" s="1059"/>
      <c r="DF123" s="1060"/>
      <c r="DG123" s="997" t="s">
        <v>122</v>
      </c>
      <c r="DH123" s="998"/>
      <c r="DI123" s="998"/>
      <c r="DJ123" s="998"/>
      <c r="DK123" s="999"/>
      <c r="DL123" s="1000" t="s">
        <v>122</v>
      </c>
      <c r="DM123" s="998"/>
      <c r="DN123" s="998"/>
      <c r="DO123" s="998"/>
      <c r="DP123" s="999"/>
      <c r="DQ123" s="1000" t="s">
        <v>122</v>
      </c>
      <c r="DR123" s="998"/>
      <c r="DS123" s="998"/>
      <c r="DT123" s="998"/>
      <c r="DU123" s="999"/>
      <c r="DV123" s="1001" t="s">
        <v>122</v>
      </c>
      <c r="DW123" s="1002"/>
      <c r="DX123" s="1002"/>
      <c r="DY123" s="1002"/>
      <c r="DZ123" s="1003"/>
    </row>
    <row r="124" spans="1:130" s="230" customFormat="1" ht="26.25" customHeight="1" thickBot="1" x14ac:dyDescent="0.2">
      <c r="A124" s="1096"/>
      <c r="B124" s="988"/>
      <c r="C124" s="961" t="s">
        <v>439</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122</v>
      </c>
      <c r="AB124" s="998"/>
      <c r="AC124" s="998"/>
      <c r="AD124" s="998"/>
      <c r="AE124" s="999"/>
      <c r="AF124" s="1000" t="s">
        <v>122</v>
      </c>
      <c r="AG124" s="998"/>
      <c r="AH124" s="998"/>
      <c r="AI124" s="998"/>
      <c r="AJ124" s="999"/>
      <c r="AK124" s="1000" t="s">
        <v>122</v>
      </c>
      <c r="AL124" s="998"/>
      <c r="AM124" s="998"/>
      <c r="AN124" s="998"/>
      <c r="AO124" s="999"/>
      <c r="AP124" s="1001" t="s">
        <v>122</v>
      </c>
      <c r="AQ124" s="1002"/>
      <c r="AR124" s="1002"/>
      <c r="AS124" s="1002"/>
      <c r="AT124" s="1003"/>
      <c r="AU124" s="1098" t="s">
        <v>451</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v>4.4000000000000004</v>
      </c>
      <c r="BR124" s="1066"/>
      <c r="BS124" s="1066"/>
      <c r="BT124" s="1066"/>
      <c r="BU124" s="1066"/>
      <c r="BV124" s="1066">
        <v>2.5</v>
      </c>
      <c r="BW124" s="1066"/>
      <c r="BX124" s="1066"/>
      <c r="BY124" s="1066"/>
      <c r="BZ124" s="1066"/>
      <c r="CA124" s="1066">
        <v>0.5</v>
      </c>
      <c r="CB124" s="1066"/>
      <c r="CC124" s="1066"/>
      <c r="CD124" s="1066"/>
      <c r="CE124" s="1066"/>
      <c r="CF124" s="1067"/>
      <c r="CG124" s="1068"/>
      <c r="CH124" s="1068"/>
      <c r="CI124" s="1068"/>
      <c r="CJ124" s="1069"/>
      <c r="CK124" s="1051"/>
      <c r="CL124" s="1051"/>
      <c r="CM124" s="1051"/>
      <c r="CN124" s="1051"/>
      <c r="CO124" s="1052"/>
      <c r="CP124" s="1058" t="s">
        <v>452</v>
      </c>
      <c r="CQ124" s="1059"/>
      <c r="CR124" s="1059"/>
      <c r="CS124" s="1059"/>
      <c r="CT124" s="1059"/>
      <c r="CU124" s="1059"/>
      <c r="CV124" s="1059"/>
      <c r="CW124" s="1059"/>
      <c r="CX124" s="1059"/>
      <c r="CY124" s="1059"/>
      <c r="CZ124" s="1059"/>
      <c r="DA124" s="1059"/>
      <c r="DB124" s="1059"/>
      <c r="DC124" s="1059"/>
      <c r="DD124" s="1059"/>
      <c r="DE124" s="1059"/>
      <c r="DF124" s="1060"/>
      <c r="DG124" s="1043" t="s">
        <v>122</v>
      </c>
      <c r="DH124" s="1025"/>
      <c r="DI124" s="1025"/>
      <c r="DJ124" s="1025"/>
      <c r="DK124" s="1026"/>
      <c r="DL124" s="1024" t="s">
        <v>122</v>
      </c>
      <c r="DM124" s="1025"/>
      <c r="DN124" s="1025"/>
      <c r="DO124" s="1025"/>
      <c r="DP124" s="1026"/>
      <c r="DQ124" s="1024" t="s">
        <v>122</v>
      </c>
      <c r="DR124" s="1025"/>
      <c r="DS124" s="1025"/>
      <c r="DT124" s="1025"/>
      <c r="DU124" s="1026"/>
      <c r="DV124" s="1027" t="s">
        <v>122</v>
      </c>
      <c r="DW124" s="1028"/>
      <c r="DX124" s="1028"/>
      <c r="DY124" s="1028"/>
      <c r="DZ124" s="1029"/>
    </row>
    <row r="125" spans="1:130" s="230" customFormat="1" ht="26.25" customHeight="1" x14ac:dyDescent="0.15">
      <c r="A125" s="1096"/>
      <c r="B125" s="988"/>
      <c r="C125" s="961" t="s">
        <v>441</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122</v>
      </c>
      <c r="AB125" s="998"/>
      <c r="AC125" s="998"/>
      <c r="AD125" s="998"/>
      <c r="AE125" s="999"/>
      <c r="AF125" s="1000" t="s">
        <v>122</v>
      </c>
      <c r="AG125" s="998"/>
      <c r="AH125" s="998"/>
      <c r="AI125" s="998"/>
      <c r="AJ125" s="999"/>
      <c r="AK125" s="1000" t="s">
        <v>122</v>
      </c>
      <c r="AL125" s="998"/>
      <c r="AM125" s="998"/>
      <c r="AN125" s="998"/>
      <c r="AO125" s="999"/>
      <c r="AP125" s="1001" t="s">
        <v>122</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453</v>
      </c>
      <c r="CL125" s="1046"/>
      <c r="CM125" s="1046"/>
      <c r="CN125" s="1046"/>
      <c r="CO125" s="1047"/>
      <c r="CP125" s="968" t="s">
        <v>454</v>
      </c>
      <c r="CQ125" s="936"/>
      <c r="CR125" s="936"/>
      <c r="CS125" s="936"/>
      <c r="CT125" s="936"/>
      <c r="CU125" s="936"/>
      <c r="CV125" s="936"/>
      <c r="CW125" s="936"/>
      <c r="CX125" s="936"/>
      <c r="CY125" s="936"/>
      <c r="CZ125" s="936"/>
      <c r="DA125" s="936"/>
      <c r="DB125" s="936"/>
      <c r="DC125" s="936"/>
      <c r="DD125" s="936"/>
      <c r="DE125" s="936"/>
      <c r="DF125" s="937"/>
      <c r="DG125" s="969" t="s">
        <v>122</v>
      </c>
      <c r="DH125" s="970"/>
      <c r="DI125" s="970"/>
      <c r="DJ125" s="970"/>
      <c r="DK125" s="970"/>
      <c r="DL125" s="970" t="s">
        <v>122</v>
      </c>
      <c r="DM125" s="970"/>
      <c r="DN125" s="970"/>
      <c r="DO125" s="970"/>
      <c r="DP125" s="970"/>
      <c r="DQ125" s="970" t="s">
        <v>122</v>
      </c>
      <c r="DR125" s="970"/>
      <c r="DS125" s="970"/>
      <c r="DT125" s="970"/>
      <c r="DU125" s="970"/>
      <c r="DV125" s="971" t="s">
        <v>122</v>
      </c>
      <c r="DW125" s="971"/>
      <c r="DX125" s="971"/>
      <c r="DY125" s="971"/>
      <c r="DZ125" s="972"/>
    </row>
    <row r="126" spans="1:130" s="230" customFormat="1" ht="26.25" customHeight="1" thickBot="1" x14ac:dyDescent="0.2">
      <c r="A126" s="1096"/>
      <c r="B126" s="988"/>
      <c r="C126" s="961" t="s">
        <v>443</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122</v>
      </c>
      <c r="AB126" s="998"/>
      <c r="AC126" s="998"/>
      <c r="AD126" s="998"/>
      <c r="AE126" s="999"/>
      <c r="AF126" s="1000" t="s">
        <v>122</v>
      </c>
      <c r="AG126" s="998"/>
      <c r="AH126" s="998"/>
      <c r="AI126" s="998"/>
      <c r="AJ126" s="999"/>
      <c r="AK126" s="1000" t="s">
        <v>122</v>
      </c>
      <c r="AL126" s="998"/>
      <c r="AM126" s="998"/>
      <c r="AN126" s="998"/>
      <c r="AO126" s="999"/>
      <c r="AP126" s="1001" t="s">
        <v>122</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455</v>
      </c>
      <c r="CQ126" s="962"/>
      <c r="CR126" s="962"/>
      <c r="CS126" s="962"/>
      <c r="CT126" s="962"/>
      <c r="CU126" s="962"/>
      <c r="CV126" s="962"/>
      <c r="CW126" s="962"/>
      <c r="CX126" s="962"/>
      <c r="CY126" s="962"/>
      <c r="CZ126" s="962"/>
      <c r="DA126" s="962"/>
      <c r="DB126" s="962"/>
      <c r="DC126" s="962"/>
      <c r="DD126" s="962"/>
      <c r="DE126" s="962"/>
      <c r="DF126" s="963"/>
      <c r="DG126" s="964" t="s">
        <v>122</v>
      </c>
      <c r="DH126" s="965"/>
      <c r="DI126" s="965"/>
      <c r="DJ126" s="965"/>
      <c r="DK126" s="965"/>
      <c r="DL126" s="965" t="s">
        <v>122</v>
      </c>
      <c r="DM126" s="965"/>
      <c r="DN126" s="965"/>
      <c r="DO126" s="965"/>
      <c r="DP126" s="965"/>
      <c r="DQ126" s="965" t="s">
        <v>122</v>
      </c>
      <c r="DR126" s="965"/>
      <c r="DS126" s="965"/>
      <c r="DT126" s="965"/>
      <c r="DU126" s="965"/>
      <c r="DV126" s="966" t="s">
        <v>122</v>
      </c>
      <c r="DW126" s="966"/>
      <c r="DX126" s="966"/>
      <c r="DY126" s="966"/>
      <c r="DZ126" s="967"/>
    </row>
    <row r="127" spans="1:130" s="230" customFormat="1" ht="26.25" customHeight="1" x14ac:dyDescent="0.15">
      <c r="A127" s="1097"/>
      <c r="B127" s="990"/>
      <c r="C127" s="1012" t="s">
        <v>456</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t="s">
        <v>122</v>
      </c>
      <c r="AB127" s="998"/>
      <c r="AC127" s="998"/>
      <c r="AD127" s="998"/>
      <c r="AE127" s="999"/>
      <c r="AF127" s="1000" t="s">
        <v>122</v>
      </c>
      <c r="AG127" s="998"/>
      <c r="AH127" s="998"/>
      <c r="AI127" s="998"/>
      <c r="AJ127" s="999"/>
      <c r="AK127" s="1000" t="s">
        <v>122</v>
      </c>
      <c r="AL127" s="998"/>
      <c r="AM127" s="998"/>
      <c r="AN127" s="998"/>
      <c r="AO127" s="999"/>
      <c r="AP127" s="1001" t="s">
        <v>122</v>
      </c>
      <c r="AQ127" s="1002"/>
      <c r="AR127" s="1002"/>
      <c r="AS127" s="1002"/>
      <c r="AT127" s="1003"/>
      <c r="AU127" s="232"/>
      <c r="AV127" s="232"/>
      <c r="AW127" s="232"/>
      <c r="AX127" s="1070" t="s">
        <v>457</v>
      </c>
      <c r="AY127" s="1071"/>
      <c r="AZ127" s="1071"/>
      <c r="BA127" s="1071"/>
      <c r="BB127" s="1071"/>
      <c r="BC127" s="1071"/>
      <c r="BD127" s="1071"/>
      <c r="BE127" s="1072"/>
      <c r="BF127" s="1073" t="s">
        <v>458</v>
      </c>
      <c r="BG127" s="1071"/>
      <c r="BH127" s="1071"/>
      <c r="BI127" s="1071"/>
      <c r="BJ127" s="1071"/>
      <c r="BK127" s="1071"/>
      <c r="BL127" s="1072"/>
      <c r="BM127" s="1073" t="s">
        <v>459</v>
      </c>
      <c r="BN127" s="1071"/>
      <c r="BO127" s="1071"/>
      <c r="BP127" s="1071"/>
      <c r="BQ127" s="1071"/>
      <c r="BR127" s="1071"/>
      <c r="BS127" s="1072"/>
      <c r="BT127" s="1073" t="s">
        <v>460</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461</v>
      </c>
      <c r="CQ127" s="962"/>
      <c r="CR127" s="962"/>
      <c r="CS127" s="962"/>
      <c r="CT127" s="962"/>
      <c r="CU127" s="962"/>
      <c r="CV127" s="962"/>
      <c r="CW127" s="962"/>
      <c r="CX127" s="962"/>
      <c r="CY127" s="962"/>
      <c r="CZ127" s="962"/>
      <c r="DA127" s="962"/>
      <c r="DB127" s="962"/>
      <c r="DC127" s="962"/>
      <c r="DD127" s="962"/>
      <c r="DE127" s="962"/>
      <c r="DF127" s="963"/>
      <c r="DG127" s="964" t="s">
        <v>122</v>
      </c>
      <c r="DH127" s="965"/>
      <c r="DI127" s="965"/>
      <c r="DJ127" s="965"/>
      <c r="DK127" s="965"/>
      <c r="DL127" s="965" t="s">
        <v>122</v>
      </c>
      <c r="DM127" s="965"/>
      <c r="DN127" s="965"/>
      <c r="DO127" s="965"/>
      <c r="DP127" s="965"/>
      <c r="DQ127" s="965" t="s">
        <v>122</v>
      </c>
      <c r="DR127" s="965"/>
      <c r="DS127" s="965"/>
      <c r="DT127" s="965"/>
      <c r="DU127" s="965"/>
      <c r="DV127" s="966" t="s">
        <v>122</v>
      </c>
      <c r="DW127" s="966"/>
      <c r="DX127" s="966"/>
      <c r="DY127" s="966"/>
      <c r="DZ127" s="967"/>
    </row>
    <row r="128" spans="1:130" s="230" customFormat="1" ht="26.25" customHeight="1" thickBot="1" x14ac:dyDescent="0.2">
      <c r="A128" s="1080" t="s">
        <v>462</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463</v>
      </c>
      <c r="X128" s="1082"/>
      <c r="Y128" s="1082"/>
      <c r="Z128" s="1083"/>
      <c r="AA128" s="1084">
        <v>819257</v>
      </c>
      <c r="AB128" s="1085"/>
      <c r="AC128" s="1085"/>
      <c r="AD128" s="1085"/>
      <c r="AE128" s="1086"/>
      <c r="AF128" s="1087">
        <v>788540</v>
      </c>
      <c r="AG128" s="1085"/>
      <c r="AH128" s="1085"/>
      <c r="AI128" s="1085"/>
      <c r="AJ128" s="1086"/>
      <c r="AK128" s="1087">
        <v>752177</v>
      </c>
      <c r="AL128" s="1085"/>
      <c r="AM128" s="1085"/>
      <c r="AN128" s="1085"/>
      <c r="AO128" s="1086"/>
      <c r="AP128" s="1088"/>
      <c r="AQ128" s="1089"/>
      <c r="AR128" s="1089"/>
      <c r="AS128" s="1089"/>
      <c r="AT128" s="1090"/>
      <c r="AU128" s="232"/>
      <c r="AV128" s="232"/>
      <c r="AW128" s="232"/>
      <c r="AX128" s="935" t="s">
        <v>464</v>
      </c>
      <c r="AY128" s="936"/>
      <c r="AZ128" s="936"/>
      <c r="BA128" s="936"/>
      <c r="BB128" s="936"/>
      <c r="BC128" s="936"/>
      <c r="BD128" s="936"/>
      <c r="BE128" s="937"/>
      <c r="BF128" s="1091" t="s">
        <v>122</v>
      </c>
      <c r="BG128" s="1092"/>
      <c r="BH128" s="1092"/>
      <c r="BI128" s="1092"/>
      <c r="BJ128" s="1092"/>
      <c r="BK128" s="1092"/>
      <c r="BL128" s="1093"/>
      <c r="BM128" s="1091">
        <v>11.92</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465</v>
      </c>
      <c r="CQ128" s="765"/>
      <c r="CR128" s="765"/>
      <c r="CS128" s="765"/>
      <c r="CT128" s="765"/>
      <c r="CU128" s="765"/>
      <c r="CV128" s="765"/>
      <c r="CW128" s="765"/>
      <c r="CX128" s="765"/>
      <c r="CY128" s="765"/>
      <c r="CZ128" s="765"/>
      <c r="DA128" s="765"/>
      <c r="DB128" s="765"/>
      <c r="DC128" s="765"/>
      <c r="DD128" s="765"/>
      <c r="DE128" s="765"/>
      <c r="DF128" s="1075"/>
      <c r="DG128" s="1076">
        <v>10849</v>
      </c>
      <c r="DH128" s="1077"/>
      <c r="DI128" s="1077"/>
      <c r="DJ128" s="1077"/>
      <c r="DK128" s="1077"/>
      <c r="DL128" s="1077">
        <v>7566</v>
      </c>
      <c r="DM128" s="1077"/>
      <c r="DN128" s="1077"/>
      <c r="DO128" s="1077"/>
      <c r="DP128" s="1077"/>
      <c r="DQ128" s="1077">
        <v>19312</v>
      </c>
      <c r="DR128" s="1077"/>
      <c r="DS128" s="1077"/>
      <c r="DT128" s="1077"/>
      <c r="DU128" s="1077"/>
      <c r="DV128" s="1078">
        <v>0.1</v>
      </c>
      <c r="DW128" s="1078"/>
      <c r="DX128" s="1078"/>
      <c r="DY128" s="1078"/>
      <c r="DZ128" s="1079"/>
    </row>
    <row r="129" spans="1:131" s="230" customFormat="1" ht="26.25" customHeight="1" x14ac:dyDescent="0.15">
      <c r="A129" s="973" t="s">
        <v>103</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466</v>
      </c>
      <c r="X129" s="1110"/>
      <c r="Y129" s="1110"/>
      <c r="Z129" s="1111"/>
      <c r="AA129" s="997">
        <v>27917154</v>
      </c>
      <c r="AB129" s="998"/>
      <c r="AC129" s="998"/>
      <c r="AD129" s="998"/>
      <c r="AE129" s="999"/>
      <c r="AF129" s="1000">
        <v>27297115</v>
      </c>
      <c r="AG129" s="998"/>
      <c r="AH129" s="998"/>
      <c r="AI129" s="998"/>
      <c r="AJ129" s="999"/>
      <c r="AK129" s="1000">
        <v>27779185</v>
      </c>
      <c r="AL129" s="998"/>
      <c r="AM129" s="998"/>
      <c r="AN129" s="998"/>
      <c r="AO129" s="999"/>
      <c r="AP129" s="1112"/>
      <c r="AQ129" s="1113"/>
      <c r="AR129" s="1113"/>
      <c r="AS129" s="1113"/>
      <c r="AT129" s="1114"/>
      <c r="AU129" s="233"/>
      <c r="AV129" s="233"/>
      <c r="AW129" s="233"/>
      <c r="AX129" s="1104" t="s">
        <v>467</v>
      </c>
      <c r="AY129" s="962"/>
      <c r="AZ129" s="962"/>
      <c r="BA129" s="962"/>
      <c r="BB129" s="962"/>
      <c r="BC129" s="962"/>
      <c r="BD129" s="962"/>
      <c r="BE129" s="963"/>
      <c r="BF129" s="1105" t="s">
        <v>122</v>
      </c>
      <c r="BG129" s="1106"/>
      <c r="BH129" s="1106"/>
      <c r="BI129" s="1106"/>
      <c r="BJ129" s="1106"/>
      <c r="BK129" s="1106"/>
      <c r="BL129" s="1107"/>
      <c r="BM129" s="1105">
        <v>16.920000000000002</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3" t="s">
        <v>468</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469</v>
      </c>
      <c r="X130" s="1110"/>
      <c r="Y130" s="1110"/>
      <c r="Z130" s="1111"/>
      <c r="AA130" s="997">
        <v>2522005</v>
      </c>
      <c r="AB130" s="998"/>
      <c r="AC130" s="998"/>
      <c r="AD130" s="998"/>
      <c r="AE130" s="999"/>
      <c r="AF130" s="1000">
        <v>2484776</v>
      </c>
      <c r="AG130" s="998"/>
      <c r="AH130" s="998"/>
      <c r="AI130" s="998"/>
      <c r="AJ130" s="999"/>
      <c r="AK130" s="1000">
        <v>2331575</v>
      </c>
      <c r="AL130" s="998"/>
      <c r="AM130" s="998"/>
      <c r="AN130" s="998"/>
      <c r="AO130" s="999"/>
      <c r="AP130" s="1112"/>
      <c r="AQ130" s="1113"/>
      <c r="AR130" s="1113"/>
      <c r="AS130" s="1113"/>
      <c r="AT130" s="1114"/>
      <c r="AU130" s="233"/>
      <c r="AV130" s="233"/>
      <c r="AW130" s="233"/>
      <c r="AX130" s="1104" t="s">
        <v>470</v>
      </c>
      <c r="AY130" s="962"/>
      <c r="AZ130" s="962"/>
      <c r="BA130" s="962"/>
      <c r="BB130" s="962"/>
      <c r="BC130" s="962"/>
      <c r="BD130" s="962"/>
      <c r="BE130" s="963"/>
      <c r="BF130" s="1140">
        <v>4.2</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471</v>
      </c>
      <c r="X131" s="1147"/>
      <c r="Y131" s="1147"/>
      <c r="Z131" s="1148"/>
      <c r="AA131" s="1043">
        <v>25395149</v>
      </c>
      <c r="AB131" s="1025"/>
      <c r="AC131" s="1025"/>
      <c r="AD131" s="1025"/>
      <c r="AE131" s="1026"/>
      <c r="AF131" s="1024">
        <v>24812339</v>
      </c>
      <c r="AG131" s="1025"/>
      <c r="AH131" s="1025"/>
      <c r="AI131" s="1025"/>
      <c r="AJ131" s="1026"/>
      <c r="AK131" s="1024">
        <v>25447610</v>
      </c>
      <c r="AL131" s="1025"/>
      <c r="AM131" s="1025"/>
      <c r="AN131" s="1025"/>
      <c r="AO131" s="1026"/>
      <c r="AP131" s="1149"/>
      <c r="AQ131" s="1150"/>
      <c r="AR131" s="1150"/>
      <c r="AS131" s="1150"/>
      <c r="AT131" s="1151"/>
      <c r="AU131" s="233"/>
      <c r="AV131" s="233"/>
      <c r="AW131" s="233"/>
      <c r="AX131" s="1122" t="s">
        <v>472</v>
      </c>
      <c r="AY131" s="765"/>
      <c r="AZ131" s="765"/>
      <c r="BA131" s="765"/>
      <c r="BB131" s="765"/>
      <c r="BC131" s="765"/>
      <c r="BD131" s="765"/>
      <c r="BE131" s="1075"/>
      <c r="BF131" s="1123">
        <v>0.5</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9" t="s">
        <v>473</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474</v>
      </c>
      <c r="W132" s="1133"/>
      <c r="X132" s="1133"/>
      <c r="Y132" s="1133"/>
      <c r="Z132" s="1134"/>
      <c r="AA132" s="1135">
        <v>3.7445497959999998</v>
      </c>
      <c r="AB132" s="1136"/>
      <c r="AC132" s="1136"/>
      <c r="AD132" s="1136"/>
      <c r="AE132" s="1137"/>
      <c r="AF132" s="1138">
        <v>4.6645703169999999</v>
      </c>
      <c r="AG132" s="1136"/>
      <c r="AH132" s="1136"/>
      <c r="AI132" s="1136"/>
      <c r="AJ132" s="1137"/>
      <c r="AK132" s="1138">
        <v>4.2189384390000004</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475</v>
      </c>
      <c r="W133" s="1116"/>
      <c r="X133" s="1116"/>
      <c r="Y133" s="1116"/>
      <c r="Z133" s="1117"/>
      <c r="AA133" s="1118">
        <v>3.1</v>
      </c>
      <c r="AB133" s="1119"/>
      <c r="AC133" s="1119"/>
      <c r="AD133" s="1119"/>
      <c r="AE133" s="1120"/>
      <c r="AF133" s="1118">
        <v>3.9</v>
      </c>
      <c r="AG133" s="1119"/>
      <c r="AH133" s="1119"/>
      <c r="AI133" s="1119"/>
      <c r="AJ133" s="1120"/>
      <c r="AK133" s="1118">
        <v>4.2</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EkFDUw0YpQisRO7LyqDe1iIzHQXByg3cYb+LA+1Z+3BbUQd2hP3UObqXc4sdDkAagwO8YPxKEycvAmFVQI8Qw==" saltValue="7jp3XAtRdR6CnJJkV/MY8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IGYdaijisIwDJQPSEc5WNaielExAAKV5S+7SG/flXpq3MSnYDH4RvrOTEQ38sk8oSlaKWCOGmEVOnu8sNHFdA==" saltValue="LpoqJEHs8V0iFLnQRoS6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mNHPMpeGZ+g7nAsdGQHDrIuYjJ7Dfpx+RhA0A6B6t9gJ7pbTzamh/he/WaHfyxpa+NrdpjfkSlxnI7LqOsy7Q==" saltValue="Sr5eHMoRrpJValUR7f1E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484</v>
      </c>
      <c r="AL9" s="1156"/>
      <c r="AM9" s="1156"/>
      <c r="AN9" s="1157"/>
      <c r="AO9" s="281">
        <v>8455615</v>
      </c>
      <c r="AP9" s="281">
        <v>58426</v>
      </c>
      <c r="AQ9" s="282">
        <v>63160</v>
      </c>
      <c r="AR9" s="283">
        <v>-7.5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485</v>
      </c>
      <c r="AL10" s="1156"/>
      <c r="AM10" s="1156"/>
      <c r="AN10" s="1157"/>
      <c r="AO10" s="284">
        <v>1544167</v>
      </c>
      <c r="AP10" s="284">
        <v>10670</v>
      </c>
      <c r="AQ10" s="285">
        <v>4257</v>
      </c>
      <c r="AR10" s="286">
        <v>150.6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486</v>
      </c>
      <c r="AL11" s="1156"/>
      <c r="AM11" s="1156"/>
      <c r="AN11" s="1157"/>
      <c r="AO11" s="284">
        <v>44958</v>
      </c>
      <c r="AP11" s="284">
        <v>311</v>
      </c>
      <c r="AQ11" s="285">
        <v>595</v>
      </c>
      <c r="AR11" s="286">
        <v>-47.7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487</v>
      </c>
      <c r="AL12" s="1156"/>
      <c r="AM12" s="1156"/>
      <c r="AN12" s="1157"/>
      <c r="AO12" s="284" t="s">
        <v>488</v>
      </c>
      <c r="AP12" s="284" t="s">
        <v>488</v>
      </c>
      <c r="AQ12" s="285">
        <v>9</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489</v>
      </c>
      <c r="AL13" s="1156"/>
      <c r="AM13" s="1156"/>
      <c r="AN13" s="1157"/>
      <c r="AO13" s="284">
        <v>463522</v>
      </c>
      <c r="AP13" s="284">
        <v>3203</v>
      </c>
      <c r="AQ13" s="285">
        <v>2608</v>
      </c>
      <c r="AR13" s="286">
        <v>22.8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490</v>
      </c>
      <c r="AL14" s="1156"/>
      <c r="AM14" s="1156"/>
      <c r="AN14" s="1157"/>
      <c r="AO14" s="284">
        <v>241759</v>
      </c>
      <c r="AP14" s="284">
        <v>1670</v>
      </c>
      <c r="AQ14" s="285">
        <v>1202</v>
      </c>
      <c r="AR14" s="286">
        <v>38.9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491</v>
      </c>
      <c r="AL15" s="1159"/>
      <c r="AM15" s="1159"/>
      <c r="AN15" s="1160"/>
      <c r="AO15" s="284">
        <v>-598504</v>
      </c>
      <c r="AP15" s="284">
        <v>-4136</v>
      </c>
      <c r="AQ15" s="285">
        <v>-3084</v>
      </c>
      <c r="AR15" s="286">
        <v>34.1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177</v>
      </c>
      <c r="AL16" s="1159"/>
      <c r="AM16" s="1159"/>
      <c r="AN16" s="1160"/>
      <c r="AO16" s="284">
        <v>10151517</v>
      </c>
      <c r="AP16" s="284">
        <v>70144</v>
      </c>
      <c r="AQ16" s="285">
        <v>68747</v>
      </c>
      <c r="AR16" s="286">
        <v>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496</v>
      </c>
      <c r="AL21" s="1162"/>
      <c r="AM21" s="1162"/>
      <c r="AN21" s="1163"/>
      <c r="AO21" s="297">
        <v>5.71</v>
      </c>
      <c r="AP21" s="298">
        <v>6.22</v>
      </c>
      <c r="AQ21" s="299">
        <v>-0.51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497</v>
      </c>
      <c r="AL22" s="1162"/>
      <c r="AM22" s="1162"/>
      <c r="AN22" s="1163"/>
      <c r="AO22" s="302">
        <v>101.1</v>
      </c>
      <c r="AP22" s="303">
        <v>98.7</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2" t="s">
        <v>498</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501</v>
      </c>
      <c r="AL32" s="1170"/>
      <c r="AM32" s="1170"/>
      <c r="AN32" s="1171"/>
      <c r="AO32" s="312">
        <v>3699086</v>
      </c>
      <c r="AP32" s="312">
        <v>25560</v>
      </c>
      <c r="AQ32" s="313">
        <v>33476</v>
      </c>
      <c r="AR32" s="314">
        <v>-23.6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502</v>
      </c>
      <c r="AL33" s="1170"/>
      <c r="AM33" s="1170"/>
      <c r="AN33" s="1171"/>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503</v>
      </c>
      <c r="AL34" s="1170"/>
      <c r="AM34" s="1170"/>
      <c r="AN34" s="1171"/>
      <c r="AO34" s="312" t="s">
        <v>488</v>
      </c>
      <c r="AP34" s="312" t="s">
        <v>488</v>
      </c>
      <c r="AQ34" s="313">
        <v>23</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504</v>
      </c>
      <c r="AL35" s="1170"/>
      <c r="AM35" s="1170"/>
      <c r="AN35" s="1171"/>
      <c r="AO35" s="312">
        <v>252037</v>
      </c>
      <c r="AP35" s="312">
        <v>1742</v>
      </c>
      <c r="AQ35" s="313">
        <v>5696</v>
      </c>
      <c r="AR35" s="314">
        <v>-69.400000000000006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505</v>
      </c>
      <c r="AL36" s="1170"/>
      <c r="AM36" s="1170"/>
      <c r="AN36" s="1171"/>
      <c r="AO36" s="312">
        <v>206248</v>
      </c>
      <c r="AP36" s="312">
        <v>1425</v>
      </c>
      <c r="AQ36" s="313">
        <v>1273</v>
      </c>
      <c r="AR36" s="314">
        <v>11.9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506</v>
      </c>
      <c r="AL37" s="1170"/>
      <c r="AM37" s="1170"/>
      <c r="AN37" s="1171"/>
      <c r="AO37" s="312" t="s">
        <v>488</v>
      </c>
      <c r="AP37" s="312" t="s">
        <v>488</v>
      </c>
      <c r="AQ37" s="313">
        <v>486</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507</v>
      </c>
      <c r="AL38" s="1173"/>
      <c r="AM38" s="1173"/>
      <c r="AN38" s="1174"/>
      <c r="AO38" s="315" t="s">
        <v>488</v>
      </c>
      <c r="AP38" s="315" t="s">
        <v>488</v>
      </c>
      <c r="AQ38" s="316">
        <v>0</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508</v>
      </c>
      <c r="AL39" s="1173"/>
      <c r="AM39" s="1173"/>
      <c r="AN39" s="1174"/>
      <c r="AO39" s="312">
        <v>-752177</v>
      </c>
      <c r="AP39" s="312">
        <v>-5197</v>
      </c>
      <c r="AQ39" s="313">
        <v>-6136</v>
      </c>
      <c r="AR39" s="314">
        <v>-15.3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509</v>
      </c>
      <c r="AL40" s="1170"/>
      <c r="AM40" s="1170"/>
      <c r="AN40" s="1171"/>
      <c r="AO40" s="312">
        <v>-2331575</v>
      </c>
      <c r="AP40" s="312">
        <v>-16111</v>
      </c>
      <c r="AQ40" s="313">
        <v>-25079</v>
      </c>
      <c r="AR40" s="314">
        <v>-35.799999999999997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287</v>
      </c>
      <c r="AL41" s="1176"/>
      <c r="AM41" s="1176"/>
      <c r="AN41" s="1177"/>
      <c r="AO41" s="312">
        <v>1073619</v>
      </c>
      <c r="AP41" s="312">
        <v>7418</v>
      </c>
      <c r="AQ41" s="313">
        <v>9740</v>
      </c>
      <c r="AR41" s="314">
        <v>-23.8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479</v>
      </c>
      <c r="AN49" s="1166" t="s">
        <v>512</v>
      </c>
      <c r="AO49" s="1167"/>
      <c r="AP49" s="1167"/>
      <c r="AQ49" s="1167"/>
      <c r="AR49" s="116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2531497</v>
      </c>
      <c r="AN51" s="334">
        <v>17136</v>
      </c>
      <c r="AO51" s="335">
        <v>-15.6</v>
      </c>
      <c r="AP51" s="336">
        <v>42836</v>
      </c>
      <c r="AQ51" s="337">
        <v>-0.9</v>
      </c>
      <c r="AR51" s="338">
        <v>-14.7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1626309</v>
      </c>
      <c r="AN52" s="342">
        <v>11009</v>
      </c>
      <c r="AO52" s="343">
        <v>-31.4</v>
      </c>
      <c r="AP52" s="344">
        <v>22936</v>
      </c>
      <c r="AQ52" s="345">
        <v>1.4</v>
      </c>
      <c r="AR52" s="346">
        <v>-32.799999999999997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3530854</v>
      </c>
      <c r="AN53" s="334">
        <v>23993</v>
      </c>
      <c r="AO53" s="335">
        <v>40</v>
      </c>
      <c r="AP53" s="336">
        <v>44161</v>
      </c>
      <c r="AQ53" s="337">
        <v>3.1</v>
      </c>
      <c r="AR53" s="338">
        <v>36.9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2477289</v>
      </c>
      <c r="AN54" s="342">
        <v>16834</v>
      </c>
      <c r="AO54" s="343">
        <v>52.9</v>
      </c>
      <c r="AP54" s="344">
        <v>23644</v>
      </c>
      <c r="AQ54" s="345">
        <v>3.1</v>
      </c>
      <c r="AR54" s="346">
        <v>49.8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3005692</v>
      </c>
      <c r="AN55" s="334">
        <v>20543</v>
      </c>
      <c r="AO55" s="335">
        <v>-14.4</v>
      </c>
      <c r="AP55" s="336">
        <v>43955</v>
      </c>
      <c r="AQ55" s="337">
        <v>-0.5</v>
      </c>
      <c r="AR55" s="338">
        <v>-13.9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1784154</v>
      </c>
      <c r="AN56" s="342">
        <v>12194</v>
      </c>
      <c r="AO56" s="343">
        <v>-27.6</v>
      </c>
      <c r="AP56" s="344">
        <v>21318</v>
      </c>
      <c r="AQ56" s="345">
        <v>-9.8000000000000007</v>
      </c>
      <c r="AR56" s="346">
        <v>-17.8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2711784</v>
      </c>
      <c r="AN57" s="334">
        <v>18610</v>
      </c>
      <c r="AO57" s="335">
        <v>-9.4</v>
      </c>
      <c r="AP57" s="336">
        <v>41921</v>
      </c>
      <c r="AQ57" s="337">
        <v>-4.5999999999999996</v>
      </c>
      <c r="AR57" s="338">
        <v>-4.8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1556366</v>
      </c>
      <c r="AN58" s="342">
        <v>10681</v>
      </c>
      <c r="AO58" s="343">
        <v>-12.4</v>
      </c>
      <c r="AP58" s="344">
        <v>21655</v>
      </c>
      <c r="AQ58" s="345">
        <v>1.6</v>
      </c>
      <c r="AR58" s="346">
        <v>-14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3840947</v>
      </c>
      <c r="AN59" s="334">
        <v>26540</v>
      </c>
      <c r="AO59" s="335">
        <v>42.6</v>
      </c>
      <c r="AP59" s="336">
        <v>44585</v>
      </c>
      <c r="AQ59" s="337">
        <v>6.4</v>
      </c>
      <c r="AR59" s="338">
        <v>36.200000000000003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2583558</v>
      </c>
      <c r="AN60" s="342">
        <v>17852</v>
      </c>
      <c r="AO60" s="343">
        <v>67.099999999999994</v>
      </c>
      <c r="AP60" s="344">
        <v>23077</v>
      </c>
      <c r="AQ60" s="345">
        <v>6.6</v>
      </c>
      <c r="AR60" s="346">
        <v>60.5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3124155</v>
      </c>
      <c r="AN61" s="349">
        <v>21364</v>
      </c>
      <c r="AO61" s="350">
        <v>8.6</v>
      </c>
      <c r="AP61" s="351">
        <v>43492</v>
      </c>
      <c r="AQ61" s="352">
        <v>0.7</v>
      </c>
      <c r="AR61" s="338">
        <v>7.9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2005535</v>
      </c>
      <c r="AN62" s="342">
        <v>13714</v>
      </c>
      <c r="AO62" s="343">
        <v>9.6999999999999993</v>
      </c>
      <c r="AP62" s="344">
        <v>22526</v>
      </c>
      <c r="AQ62" s="345">
        <v>0.6</v>
      </c>
      <c r="AR62" s="346">
        <v>9.1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UDfNeKv6n4mKb5hCDPZ4dxH6kkzB8RMTL3om3EEL/xLRSZ/k5IB3T3F9kMsd9C4Rinqp0YnHJKlLDqcUg6DeQ==" saltValue="lxIk8gQALyLzeyiBsggJ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Guz739Q6jjQbPfMBTfRvxH89gFoVQIlksjZxGE8u7HZYTBeyWBnSnpUXOo7Kp/MMau3hUCrGvlCoKrUH5f0T8w==" saltValue="yz39LvxhuLLHVhbI9ZJO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acK1TeKgLbEtTtA5iiTKQvC35AqV8jLpzUoatCuH8JaFjwQJmzLTvlAQFy2MN1RYLzVTJ6AOO0xHcvKY0Q7ARQ==" saltValue="gAWSMprjza8QFmPsDUo1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8" t="s">
        <v>3</v>
      </c>
      <c r="D47" s="1178"/>
      <c r="E47" s="1179"/>
      <c r="F47" s="11">
        <v>7.83</v>
      </c>
      <c r="G47" s="12">
        <v>8.2200000000000006</v>
      </c>
      <c r="H47" s="12">
        <v>13.92</v>
      </c>
      <c r="I47" s="12">
        <v>15.01</v>
      </c>
      <c r="J47" s="13">
        <v>14.02</v>
      </c>
    </row>
    <row r="48" spans="2:10" ht="57.75" customHeight="1" x14ac:dyDescent="0.15">
      <c r="B48" s="14"/>
      <c r="C48" s="1180" t="s">
        <v>4</v>
      </c>
      <c r="D48" s="1180"/>
      <c r="E48" s="1181"/>
      <c r="F48" s="15">
        <v>3.82</v>
      </c>
      <c r="G48" s="16">
        <v>4.4800000000000004</v>
      </c>
      <c r="H48" s="16">
        <v>7.2</v>
      </c>
      <c r="I48" s="16">
        <v>5.72</v>
      </c>
      <c r="J48" s="17">
        <v>3.58</v>
      </c>
    </row>
    <row r="49" spans="2:10" ht="57.75" customHeight="1" thickBot="1" x14ac:dyDescent="0.2">
      <c r="B49" s="18"/>
      <c r="C49" s="1182" t="s">
        <v>5</v>
      </c>
      <c r="D49" s="1182"/>
      <c r="E49" s="1183"/>
      <c r="F49" s="19">
        <v>0.3</v>
      </c>
      <c r="G49" s="20">
        <v>1.32</v>
      </c>
      <c r="H49" s="20">
        <v>8.99</v>
      </c>
      <c r="I49" s="20" t="s">
        <v>531</v>
      </c>
      <c r="J49" s="21" t="s">
        <v>532</v>
      </c>
    </row>
    <row r="50" spans="2:10" x14ac:dyDescent="0.15"/>
  </sheetData>
  <sheetProtection algorithmName="SHA-512" hashValue="oCtkAtWBp/7H67VHbDvjaKd8aJ3x9hXNg7CBwB8zVPfByzpQ3ScZJhTY2Txw3I8GhVJLcQFlMtJrRViKQPkygQ==" saltValue="Z/W1MOr4N6oi0s3aA0gP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IRWS6003</cp:lastModifiedBy>
  <cp:lastPrinted>2025-03-14T05:23:41Z</cp:lastPrinted>
  <dcterms:created xsi:type="dcterms:W3CDTF">2025-02-19T01:28:13Z</dcterms:created>
  <dcterms:modified xsi:type="dcterms:W3CDTF">2025-09-01T08:03:22Z</dcterms:modified>
  <cp:category/>
</cp:coreProperties>
</file>